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O:\_share\Ronald\eicc\"/>
    </mc:Choice>
  </mc:AlternateContent>
  <xr:revisionPtr revIDLastSave="0" documentId="13_ncr:1_{1A13DF44-5B7F-4193-AAB3-F51D91003CE4}" xr6:coauthVersionLast="45" xr6:coauthVersionMax="45"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6" i="5" l="1"/>
  <c r="T7" i="5"/>
  <c r="T8" i="5"/>
  <c r="T12"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s="1"/>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s="1"/>
  <c r="B1653" i="5"/>
  <c r="T1653" i="5"/>
  <c r="B1654" i="5"/>
  <c r="T1654" i="5" s="1"/>
  <c r="B1655" i="5"/>
  <c r="T1655" i="5"/>
  <c r="B1656" i="5"/>
  <c r="T1656" i="5" s="1"/>
  <c r="B1657" i="5"/>
  <c r="T1657" i="5"/>
  <c r="B1658" i="5"/>
  <c r="T1658" i="5" s="1"/>
  <c r="B1659" i="5"/>
  <c r="T1659" i="5"/>
  <c r="B1660" i="5"/>
  <c r="T1660" i="5" s="1"/>
  <c r="B1661" i="5"/>
  <c r="T1661" i="5"/>
  <c r="B1662" i="5"/>
  <c r="T1662" i="5" s="1"/>
  <c r="B1663" i="5"/>
  <c r="T1663" i="5"/>
  <c r="B1664" i="5"/>
  <c r="T1664" i="5" s="1"/>
  <c r="B1665" i="5"/>
  <c r="T1665" i="5"/>
  <c r="B1666" i="5"/>
  <c r="T1666" i="5" s="1"/>
  <c r="B1667" i="5"/>
  <c r="T1667" i="5"/>
  <c r="B1668" i="5"/>
  <c r="T1668" i="5" s="1"/>
  <c r="B1669" i="5"/>
  <c r="T1669" i="5"/>
  <c r="B1670" i="5"/>
  <c r="T1670" i="5" s="1"/>
  <c r="B1671" i="5"/>
  <c r="T1671" i="5"/>
  <c r="B1672" i="5"/>
  <c r="T1672" i="5" s="1"/>
  <c r="B1673" i="5"/>
  <c r="T1673" i="5"/>
  <c r="B1674" i="5"/>
  <c r="T1674" i="5" s="1"/>
  <c r="B1675" i="5"/>
  <c r="T1675" i="5"/>
  <c r="B1676" i="5"/>
  <c r="T1676" i="5" s="1"/>
  <c r="B1677" i="5"/>
  <c r="T1677" i="5"/>
  <c r="B1678" i="5"/>
  <c r="T1678" i="5" s="1"/>
  <c r="B1679" i="5"/>
  <c r="T1679" i="5"/>
  <c r="B1680" i="5"/>
  <c r="T1680" i="5" s="1"/>
  <c r="B1681" i="5"/>
  <c r="T1681" i="5"/>
  <c r="B1682" i="5"/>
  <c r="T1682" i="5" s="1"/>
  <c r="B1683" i="5"/>
  <c r="T1683" i="5"/>
  <c r="B1684" i="5"/>
  <c r="T1684" i="5" s="1"/>
  <c r="B1685" i="5"/>
  <c r="T1685" i="5"/>
  <c r="B1686" i="5"/>
  <c r="T1686" i="5" s="1"/>
  <c r="B1687" i="5"/>
  <c r="T1687" i="5"/>
  <c r="B1688" i="5"/>
  <c r="T1688" i="5" s="1"/>
  <c r="B1689" i="5"/>
  <c r="T1689" i="5"/>
  <c r="B1690" i="5"/>
  <c r="T1690" i="5" s="1"/>
  <c r="B1691" i="5"/>
  <c r="T1691" i="5"/>
  <c r="B1692" i="5"/>
  <c r="T1692" i="5" s="1"/>
  <c r="B1693" i="5"/>
  <c r="T1693" i="5"/>
  <c r="B1694" i="5"/>
  <c r="T1694" i="5" s="1"/>
  <c r="B1695" i="5"/>
  <c r="T1695" i="5"/>
  <c r="B1696" i="5"/>
  <c r="T1696" i="5" s="1"/>
  <c r="B1697" i="5"/>
  <c r="T1697" i="5"/>
  <c r="B1698" i="5"/>
  <c r="T1698" i="5" s="1"/>
  <c r="B1699" i="5"/>
  <c r="T1699" i="5"/>
  <c r="B1700" i="5"/>
  <c r="T1700" i="5" s="1"/>
  <c r="B1701" i="5"/>
  <c r="T1701" i="5"/>
  <c r="B1702" i="5"/>
  <c r="T1702" i="5" s="1"/>
  <c r="B1703" i="5"/>
  <c r="T1703" i="5"/>
  <c r="B1704" i="5"/>
  <c r="T1704" i="5" s="1"/>
  <c r="B1705" i="5"/>
  <c r="T1705" i="5"/>
  <c r="B1706" i="5"/>
  <c r="T1706" i="5" s="1"/>
  <c r="B1707" i="5"/>
  <c r="T1707" i="5"/>
  <c r="B1708" i="5"/>
  <c r="T1708" i="5" s="1"/>
  <c r="B1709" i="5"/>
  <c r="T1709" i="5"/>
  <c r="B1710" i="5"/>
  <c r="T1710" i="5" s="1"/>
  <c r="B1711" i="5"/>
  <c r="T1711" i="5"/>
  <c r="B1712" i="5"/>
  <c r="T1712" i="5" s="1"/>
  <c r="B1713" i="5"/>
  <c r="T1713" i="5"/>
  <c r="B1714" i="5"/>
  <c r="T1714" i="5" s="1"/>
  <c r="B1715" i="5"/>
  <c r="T1715" i="5"/>
  <c r="B1716" i="5"/>
  <c r="T1716" i="5" s="1"/>
  <c r="B1717" i="5"/>
  <c r="T1717" i="5"/>
  <c r="B1718" i="5"/>
  <c r="T1718" i="5" s="1"/>
  <c r="B1719" i="5"/>
  <c r="T1719" i="5"/>
  <c r="B1720" i="5"/>
  <c r="T1720" i="5" s="1"/>
  <c r="B1721" i="5"/>
  <c r="T1721" i="5"/>
  <c r="B1722" i="5"/>
  <c r="T1722" i="5" s="1"/>
  <c r="B1723" i="5"/>
  <c r="T1723" i="5"/>
  <c r="B1724" i="5"/>
  <c r="T1724" i="5" s="1"/>
  <c r="B1725" i="5"/>
  <c r="T1725" i="5"/>
  <c r="B1726" i="5"/>
  <c r="T1726" i="5" s="1"/>
  <c r="B1727" i="5"/>
  <c r="T1727" i="5"/>
  <c r="B1728" i="5"/>
  <c r="T1728" i="5" s="1"/>
  <c r="B1729" i="5"/>
  <c r="T1729" i="5"/>
  <c r="B1730" i="5"/>
  <c r="T1730" i="5" s="1"/>
  <c r="B1731" i="5"/>
  <c r="T1731" i="5"/>
  <c r="B1732" i="5"/>
  <c r="T1732" i="5" s="1"/>
  <c r="B1733" i="5"/>
  <c r="T1733" i="5"/>
  <c r="B1734" i="5"/>
  <c r="T1734" i="5" s="1"/>
  <c r="B1735" i="5"/>
  <c r="T1735" i="5"/>
  <c r="B1736" i="5"/>
  <c r="T1736" i="5" s="1"/>
  <c r="B1737" i="5"/>
  <c r="T1737" i="5"/>
  <c r="B1738" i="5"/>
  <c r="T1738" i="5" s="1"/>
  <c r="B1739" i="5"/>
  <c r="T1739" i="5"/>
  <c r="B1740" i="5"/>
  <c r="T1740" i="5" s="1"/>
  <c r="B1741" i="5"/>
  <c r="T1741" i="5"/>
  <c r="B1742" i="5"/>
  <c r="T1742" i="5" s="1"/>
  <c r="B1743" i="5"/>
  <c r="T1743" i="5"/>
  <c r="B1744" i="5"/>
  <c r="T1744" i="5" s="1"/>
  <c r="B1745" i="5"/>
  <c r="T1745" i="5"/>
  <c r="B1746" i="5"/>
  <c r="T1746" i="5" s="1"/>
  <c r="B1747" i="5"/>
  <c r="T1747" i="5"/>
  <c r="B1748" i="5"/>
  <c r="T1748" i="5" s="1"/>
  <c r="B1749" i="5"/>
  <c r="T1749" i="5"/>
  <c r="B1750" i="5"/>
  <c r="T1750" i="5" s="1"/>
  <c r="B1751" i="5"/>
  <c r="T1751" i="5"/>
  <c r="B1752" i="5"/>
  <c r="T1752" i="5" s="1"/>
  <c r="B1753" i="5"/>
  <c r="T1753" i="5"/>
  <c r="B1754" i="5"/>
  <c r="T1754" i="5" s="1"/>
  <c r="B1755" i="5"/>
  <c r="T1755" i="5"/>
  <c r="B1756" i="5"/>
  <c r="T1756" i="5" s="1"/>
  <c r="B1757" i="5"/>
  <c r="T1757" i="5"/>
  <c r="B1758" i="5"/>
  <c r="T1758" i="5" s="1"/>
  <c r="B1759" i="5"/>
  <c r="T1759" i="5"/>
  <c r="B1760" i="5"/>
  <c r="T1760" i="5" s="1"/>
  <c r="B1761" i="5"/>
  <c r="T1761" i="5"/>
  <c r="B1762" i="5"/>
  <c r="T1762" i="5" s="1"/>
  <c r="B1763" i="5"/>
  <c r="T1763" i="5"/>
  <c r="B1764" i="5"/>
  <c r="T1764" i="5" s="1"/>
  <c r="B1765" i="5"/>
  <c r="T1765" i="5"/>
  <c r="B1766" i="5"/>
  <c r="T1766" i="5" s="1"/>
  <c r="B1767" i="5"/>
  <c r="T1767" i="5"/>
  <c r="B1768" i="5"/>
  <c r="T1768" i="5" s="1"/>
  <c r="B1769" i="5"/>
  <c r="T1769" i="5"/>
  <c r="B1770" i="5"/>
  <c r="T1770" i="5" s="1"/>
  <c r="B1771" i="5"/>
  <c r="T1771" i="5"/>
  <c r="B1772" i="5"/>
  <c r="T1772" i="5" s="1"/>
  <c r="B1773" i="5"/>
  <c r="T1773" i="5"/>
  <c r="B1774" i="5"/>
  <c r="T1774" i="5" s="1"/>
  <c r="B1775" i="5"/>
  <c r="T1775" i="5"/>
  <c r="B1776" i="5"/>
  <c r="T1776" i="5" s="1"/>
  <c r="B1777" i="5"/>
  <c r="T1777" i="5"/>
  <c r="B1778" i="5"/>
  <c r="T1778" i="5" s="1"/>
  <c r="B1779" i="5"/>
  <c r="T1779" i="5"/>
  <c r="B1780" i="5"/>
  <c r="T1780" i="5" s="1"/>
  <c r="B1781" i="5"/>
  <c r="T1781" i="5"/>
  <c r="B1782" i="5"/>
  <c r="T1782" i="5" s="1"/>
  <c r="B1783" i="5"/>
  <c r="T1783" i="5"/>
  <c r="B1784" i="5"/>
  <c r="T1784" i="5" s="1"/>
  <c r="B1785" i="5"/>
  <c r="T1785" i="5"/>
  <c r="B1786" i="5"/>
  <c r="T1786" i="5" s="1"/>
  <c r="B1787" i="5"/>
  <c r="T1787" i="5"/>
  <c r="B1788" i="5"/>
  <c r="T1788" i="5" s="1"/>
  <c r="B1789" i="5"/>
  <c r="T1789" i="5"/>
  <c r="B1790" i="5"/>
  <c r="T1790" i="5" s="1"/>
  <c r="B1791" i="5"/>
  <c r="T1791" i="5"/>
  <c r="B1792" i="5"/>
  <c r="T1792" i="5" s="1"/>
  <c r="B1793" i="5"/>
  <c r="T1793" i="5"/>
  <c r="B1794" i="5"/>
  <c r="T1794" i="5" s="1"/>
  <c r="B1795" i="5"/>
  <c r="T1795" i="5"/>
  <c r="B1796" i="5"/>
  <c r="T1796" i="5" s="1"/>
  <c r="B1797" i="5"/>
  <c r="T1797" i="5"/>
  <c r="B1798" i="5"/>
  <c r="T1798" i="5" s="1"/>
  <c r="B1799" i="5"/>
  <c r="T1799" i="5"/>
  <c r="B1800" i="5"/>
  <c r="T1800" i="5" s="1"/>
  <c r="B1801" i="5"/>
  <c r="T1801" i="5"/>
  <c r="B1802" i="5"/>
  <c r="T1802" i="5" s="1"/>
  <c r="B1803" i="5"/>
  <c r="T1803" i="5"/>
  <c r="B1804" i="5"/>
  <c r="T1804" i="5" s="1"/>
  <c r="B1805" i="5"/>
  <c r="T1805" i="5"/>
  <c r="B1806" i="5"/>
  <c r="T1806" i="5" s="1"/>
  <c r="B1807" i="5"/>
  <c r="T1807" i="5"/>
  <c r="B1808" i="5"/>
  <c r="T1808" i="5" s="1"/>
  <c r="B1809" i="5"/>
  <c r="T1809" i="5"/>
  <c r="B1810" i="5"/>
  <c r="T1810" i="5" s="1"/>
  <c r="B1811" i="5"/>
  <c r="T1811" i="5"/>
  <c r="B1812" i="5"/>
  <c r="T1812" i="5" s="1"/>
  <c r="B1813" i="5"/>
  <c r="T1813" i="5"/>
  <c r="B1814" i="5"/>
  <c r="T1814" i="5" s="1"/>
  <c r="B1815" i="5"/>
  <c r="T1815" i="5"/>
  <c r="B1816" i="5"/>
  <c r="T1816" i="5" s="1"/>
  <c r="B1817" i="5"/>
  <c r="T1817" i="5"/>
  <c r="B1818" i="5"/>
  <c r="T1818" i="5" s="1"/>
  <c r="B1819" i="5"/>
  <c r="T1819" i="5"/>
  <c r="B1820" i="5"/>
  <c r="T1820" i="5"/>
  <c r="B1821" i="5"/>
  <c r="T1821" i="5"/>
  <c r="B1822" i="5"/>
  <c r="T1822" i="5"/>
  <c r="B1823" i="5"/>
  <c r="T1823" i="5"/>
  <c r="B1824" i="5"/>
  <c r="T1824" i="5"/>
  <c r="B1825" i="5"/>
  <c r="T1825" i="5"/>
  <c r="B1826" i="5"/>
  <c r="T1826" i="5" s="1"/>
  <c r="B1827" i="5"/>
  <c r="T1827" i="5"/>
  <c r="B1828" i="5"/>
  <c r="T1828" i="5"/>
  <c r="B1829" i="5"/>
  <c r="T1829" i="5"/>
  <c r="B1830" i="5"/>
  <c r="T1830" i="5"/>
  <c r="B1831" i="5"/>
  <c r="T1831" i="5"/>
  <c r="B1832" i="5"/>
  <c r="T1832" i="5" s="1"/>
  <c r="B1833" i="5"/>
  <c r="T1833" i="5"/>
  <c r="B1834" i="5"/>
  <c r="T1834" i="5" s="1"/>
  <c r="B1835" i="5"/>
  <c r="T1835" i="5"/>
  <c r="B1836" i="5"/>
  <c r="T1836" i="5" s="1"/>
  <c r="B1837" i="5"/>
  <c r="T1837" i="5"/>
  <c r="B1838" i="5"/>
  <c r="T1838" i="5" s="1"/>
  <c r="B1839" i="5"/>
  <c r="T1839" i="5"/>
  <c r="B1840" i="5"/>
  <c r="T1840" i="5" s="1"/>
  <c r="B1841" i="5"/>
  <c r="T1841" i="5"/>
  <c r="B1842" i="5"/>
  <c r="T1842" i="5" s="1"/>
  <c r="B1843" i="5"/>
  <c r="T1843" i="5"/>
  <c r="B1844" i="5"/>
  <c r="T1844" i="5" s="1"/>
  <c r="B1845" i="5"/>
  <c r="T1845" i="5"/>
  <c r="B1846" i="5"/>
  <c r="T1846" i="5" s="1"/>
  <c r="B1847" i="5"/>
  <c r="T1847" i="5"/>
  <c r="B1848" i="5"/>
  <c r="T1848" i="5" s="1"/>
  <c r="B1849" i="5"/>
  <c r="T1849" i="5"/>
  <c r="B1850" i="5"/>
  <c r="T1850" i="5" s="1"/>
  <c r="B1851" i="5"/>
  <c r="T1851" i="5"/>
  <c r="B1852" i="5"/>
  <c r="T1852" i="5" s="1"/>
  <c r="B1853" i="5"/>
  <c r="T1853" i="5"/>
  <c r="B1854" i="5"/>
  <c r="T1854" i="5" s="1"/>
  <c r="B1855" i="5"/>
  <c r="T1855" i="5"/>
  <c r="B1856" i="5"/>
  <c r="T1856" i="5" s="1"/>
  <c r="B1857" i="5"/>
  <c r="T1857" i="5"/>
  <c r="B1858" i="5"/>
  <c r="T1858" i="5" s="1"/>
  <c r="B1859" i="5"/>
  <c r="T1859" i="5"/>
  <c r="B1860" i="5"/>
  <c r="T1860" i="5" s="1"/>
  <c r="B1861" i="5"/>
  <c r="T1861" i="5"/>
  <c r="B1862" i="5"/>
  <c r="T1862" i="5" s="1"/>
  <c r="B1863" i="5"/>
  <c r="T1863" i="5"/>
  <c r="B1864" i="5"/>
  <c r="T1864" i="5" s="1"/>
  <c r="B1865" i="5"/>
  <c r="T1865" i="5"/>
  <c r="B1866" i="5"/>
  <c r="T1866" i="5" s="1"/>
  <c r="B1867" i="5"/>
  <c r="T1867" i="5"/>
  <c r="B1868" i="5"/>
  <c r="T1868" i="5" s="1"/>
  <c r="B1869" i="5"/>
  <c r="T1869" i="5"/>
  <c r="B1870" i="5"/>
  <c r="T1870" i="5" s="1"/>
  <c r="B1871" i="5"/>
  <c r="T1871" i="5"/>
  <c r="B1872" i="5"/>
  <c r="T1872" i="5" s="1"/>
  <c r="B1873" i="5"/>
  <c r="T1873" i="5"/>
  <c r="B1874" i="5"/>
  <c r="T1874" i="5" s="1"/>
  <c r="B1875" i="5"/>
  <c r="T1875" i="5"/>
  <c r="B1876" i="5"/>
  <c r="T1876" i="5" s="1"/>
  <c r="B1877" i="5"/>
  <c r="T1877" i="5"/>
  <c r="B1878" i="5"/>
  <c r="T1878" i="5" s="1"/>
  <c r="B1879" i="5"/>
  <c r="T1879" i="5"/>
  <c r="B1880" i="5"/>
  <c r="T1880" i="5" s="1"/>
  <c r="B1881" i="5"/>
  <c r="T1881" i="5"/>
  <c r="B1882" i="5"/>
  <c r="T1882" i="5" s="1"/>
  <c r="B1883" i="5"/>
  <c r="T1883" i="5"/>
  <c r="B1884" i="5"/>
  <c r="T1884" i="5" s="1"/>
  <c r="B1885" i="5"/>
  <c r="T1885" i="5"/>
  <c r="B1886" i="5"/>
  <c r="T1886" i="5" s="1"/>
  <c r="B1887" i="5"/>
  <c r="T1887" i="5"/>
  <c r="B1888" i="5"/>
  <c r="T1888" i="5" s="1"/>
  <c r="B1889" i="5"/>
  <c r="T1889" i="5"/>
  <c r="B1890" i="5"/>
  <c r="T1890" i="5" s="1"/>
  <c r="B1891" i="5"/>
  <c r="T1891" i="5"/>
  <c r="B1892" i="5"/>
  <c r="T1892" i="5" s="1"/>
  <c r="B1893" i="5"/>
  <c r="T1893" i="5"/>
  <c r="B1894" i="5"/>
  <c r="T1894" i="5" s="1"/>
  <c r="B1895" i="5"/>
  <c r="T1895" i="5"/>
  <c r="B1896" i="5"/>
  <c r="T1896" i="5" s="1"/>
  <c r="B1897" i="5"/>
  <c r="T1897" i="5"/>
  <c r="B1898" i="5"/>
  <c r="T1898" i="5" s="1"/>
  <c r="B1899" i="5"/>
  <c r="T1899" i="5"/>
  <c r="B1900" i="5"/>
  <c r="T1900" i="5" s="1"/>
  <c r="B1901" i="5"/>
  <c r="T1901" i="5"/>
  <c r="B1902" i="5"/>
  <c r="T1902" i="5" s="1"/>
  <c r="B1903" i="5"/>
  <c r="T1903" i="5"/>
  <c r="B1904" i="5"/>
  <c r="T1904" i="5" s="1"/>
  <c r="B1905" i="5"/>
  <c r="T1905" i="5"/>
  <c r="B1906" i="5"/>
  <c r="T1906" i="5" s="1"/>
  <c r="B1907" i="5"/>
  <c r="T1907" i="5"/>
  <c r="B1908" i="5"/>
  <c r="T1908" i="5" s="1"/>
  <c r="B1909" i="5"/>
  <c r="T1909" i="5"/>
  <c r="B1910" i="5"/>
  <c r="T1910" i="5" s="1"/>
  <c r="B1911" i="5"/>
  <c r="T1911" i="5"/>
  <c r="B1912" i="5"/>
  <c r="T1912" i="5" s="1"/>
  <c r="B1913" i="5"/>
  <c r="T1913" i="5"/>
  <c r="B1914" i="5"/>
  <c r="T1914" i="5" s="1"/>
  <c r="B1915" i="5"/>
  <c r="T1915" i="5"/>
  <c r="B1916" i="5"/>
  <c r="T1916" i="5" s="1"/>
  <c r="B1917" i="5"/>
  <c r="T1917" i="5"/>
  <c r="B1918" i="5"/>
  <c r="T1918" i="5" s="1"/>
  <c r="B1919" i="5"/>
  <c r="T1919" i="5"/>
  <c r="B1920" i="5"/>
  <c r="T1920" i="5" s="1"/>
  <c r="B1921" i="5"/>
  <c r="T1921" i="5"/>
  <c r="B1922" i="5"/>
  <c r="T1922" i="5" s="1"/>
  <c r="B1923" i="5"/>
  <c r="T1923" i="5"/>
  <c r="B1924" i="5"/>
  <c r="T1924" i="5" s="1"/>
  <c r="B1925" i="5"/>
  <c r="T1925" i="5"/>
  <c r="B1926" i="5"/>
  <c r="T1926" i="5" s="1"/>
  <c r="B1927" i="5"/>
  <c r="T1927" i="5"/>
  <c r="B1928" i="5"/>
  <c r="T1928" i="5" s="1"/>
  <c r="B1929" i="5"/>
  <c r="T1929" i="5"/>
  <c r="B1930" i="5"/>
  <c r="T1930" i="5" s="1"/>
  <c r="B1931" i="5"/>
  <c r="T1931" i="5"/>
  <c r="B1932" i="5"/>
  <c r="T1932" i="5" s="1"/>
  <c r="B1933" i="5"/>
  <c r="T1933" i="5"/>
  <c r="B1934" i="5"/>
  <c r="T1934" i="5" s="1"/>
  <c r="B1935" i="5"/>
  <c r="T1935" i="5"/>
  <c r="B1936" i="5"/>
  <c r="T1936" i="5" s="1"/>
  <c r="B1937" i="5"/>
  <c r="T1937" i="5"/>
  <c r="B1938" i="5"/>
  <c r="T1938" i="5" s="1"/>
  <c r="B1939" i="5"/>
  <c r="T1939" i="5"/>
  <c r="B1940" i="5"/>
  <c r="T1940" i="5" s="1"/>
  <c r="B1941" i="5"/>
  <c r="T1941" i="5"/>
  <c r="B1942" i="5"/>
  <c r="T1942" i="5" s="1"/>
  <c r="B1943" i="5"/>
  <c r="T1943" i="5"/>
  <c r="B1944" i="5"/>
  <c r="T1944" i="5" s="1"/>
  <c r="B1945" i="5"/>
  <c r="T1945" i="5"/>
  <c r="B1946" i="5"/>
  <c r="T1946" i="5" s="1"/>
  <c r="B1947" i="5"/>
  <c r="T1947" i="5"/>
  <c r="B1948" i="5"/>
  <c r="T1948" i="5" s="1"/>
  <c r="B1949" i="5"/>
  <c r="T1949" i="5"/>
  <c r="B1950" i="5"/>
  <c r="T1950" i="5" s="1"/>
  <c r="B1951" i="5"/>
  <c r="T1951" i="5"/>
  <c r="B1952" i="5"/>
  <c r="T1952" i="5" s="1"/>
  <c r="B1953" i="5"/>
  <c r="T1953" i="5"/>
  <c r="B1954" i="5"/>
  <c r="T1954" i="5" s="1"/>
  <c r="B1955" i="5"/>
  <c r="T1955" i="5"/>
  <c r="B1956" i="5"/>
  <c r="T1956" i="5" s="1"/>
  <c r="B1957" i="5"/>
  <c r="T1957" i="5"/>
  <c r="B1958" i="5"/>
  <c r="T1958" i="5" s="1"/>
  <c r="B1959" i="5"/>
  <c r="T1959" i="5"/>
  <c r="B1960" i="5"/>
  <c r="T1960" i="5" s="1"/>
  <c r="B1961" i="5"/>
  <c r="T1961" i="5"/>
  <c r="B1962" i="5"/>
  <c r="T1962" i="5" s="1"/>
  <c r="B1963" i="5"/>
  <c r="T1963" i="5"/>
  <c r="B1964" i="5"/>
  <c r="T1964" i="5" s="1"/>
  <c r="B1965" i="5"/>
  <c r="T1965" i="5"/>
  <c r="B1966" i="5"/>
  <c r="T1966" i="5" s="1"/>
  <c r="B1967" i="5"/>
  <c r="T1967" i="5"/>
  <c r="B1968" i="5"/>
  <c r="T1968" i="5" s="1"/>
  <c r="B1969" i="5"/>
  <c r="T1969" i="5"/>
  <c r="B1970" i="5"/>
  <c r="T1970" i="5" s="1"/>
  <c r="B1971" i="5"/>
  <c r="T1971" i="5"/>
  <c r="B1972" i="5"/>
  <c r="T1972" i="5" s="1"/>
  <c r="B1973" i="5"/>
  <c r="T1973" i="5"/>
  <c r="B1974" i="5"/>
  <c r="T1974" i="5" s="1"/>
  <c r="B1975" i="5"/>
  <c r="T1975" i="5"/>
  <c r="B1976" i="5"/>
  <c r="T1976" i="5" s="1"/>
  <c r="B1977" i="5"/>
  <c r="T1977" i="5"/>
  <c r="B1978" i="5"/>
  <c r="T1978" i="5" s="1"/>
  <c r="B1979" i="5"/>
  <c r="T1979" i="5"/>
  <c r="B1980" i="5"/>
  <c r="T1980" i="5" s="1"/>
  <c r="B1981" i="5"/>
  <c r="T1981" i="5"/>
  <c r="B1982" i="5"/>
  <c r="T1982" i="5" s="1"/>
  <c r="B1983" i="5"/>
  <c r="T1983" i="5"/>
  <c r="B1984" i="5"/>
  <c r="T1984" i="5" s="1"/>
  <c r="B1985" i="5"/>
  <c r="T1985" i="5"/>
  <c r="B1986" i="5"/>
  <c r="T1986" i="5" s="1"/>
  <c r="B1987" i="5"/>
  <c r="T1987" i="5"/>
  <c r="B1988" i="5"/>
  <c r="T1988" i="5" s="1"/>
  <c r="B1989" i="5"/>
  <c r="T1989" i="5"/>
  <c r="B1990" i="5"/>
  <c r="T1990" i="5" s="1"/>
  <c r="B1991" i="5"/>
  <c r="T1991" i="5"/>
  <c r="B1992" i="5"/>
  <c r="T1992" i="5" s="1"/>
  <c r="B1993" i="5"/>
  <c r="T1993" i="5"/>
  <c r="B1994" i="5"/>
  <c r="T1994" i="5" s="1"/>
  <c r="B1995" i="5"/>
  <c r="T1995" i="5"/>
  <c r="B1996" i="5"/>
  <c r="T1996" i="5" s="1"/>
  <c r="B1997" i="5"/>
  <c r="T1997" i="5"/>
  <c r="B1998" i="5"/>
  <c r="T1998" i="5" s="1"/>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s="1"/>
  <c r="B2231" i="5"/>
  <c r="T2231" i="5"/>
  <c r="B2232" i="5"/>
  <c r="T2232" i="5"/>
  <c r="B2233" i="5"/>
  <c r="T2233" i="5"/>
  <c r="B2234" i="5"/>
  <c r="T2234" i="5"/>
  <c r="B2235" i="5"/>
  <c r="T2235" i="5"/>
  <c r="B2236" i="5"/>
  <c r="T2236" i="5" s="1"/>
  <c r="B2237" i="5"/>
  <c r="T2237" i="5"/>
  <c r="B2238" i="5"/>
  <c r="T2238" i="5" s="1"/>
  <c r="B2239" i="5"/>
  <c r="T2239" i="5"/>
  <c r="B2240" i="5"/>
  <c r="T2240" i="5" s="1"/>
  <c r="B2241" i="5"/>
  <c r="T2241" i="5"/>
  <c r="B2242" i="5"/>
  <c r="T2242" i="5" s="1"/>
  <c r="B2243" i="5"/>
  <c r="T2243" i="5"/>
  <c r="B2244" i="5"/>
  <c r="T2244" i="5" s="1"/>
  <c r="B2245" i="5"/>
  <c r="T2245" i="5"/>
  <c r="B2246" i="5"/>
  <c r="T2246" i="5" s="1"/>
  <c r="B2247" i="5"/>
  <c r="T2247" i="5"/>
  <c r="B2248" i="5"/>
  <c r="T2248" i="5" s="1"/>
  <c r="B2249" i="5"/>
  <c r="T2249" i="5"/>
  <c r="B2250" i="5"/>
  <c r="T2250" i="5" s="1"/>
  <c r="B2251" i="5"/>
  <c r="T2251" i="5"/>
  <c r="B2252" i="5"/>
  <c r="T2252" i="5" s="1"/>
  <c r="B2253" i="5"/>
  <c r="T2253" i="5"/>
  <c r="B2254" i="5"/>
  <c r="T2254" i="5" s="1"/>
  <c r="B2255" i="5"/>
  <c r="T2255" i="5"/>
  <c r="B2256" i="5"/>
  <c r="T2256" i="5" s="1"/>
  <c r="B2257" i="5"/>
  <c r="T2257" i="5"/>
  <c r="B2258" i="5"/>
  <c r="T2258" i="5" s="1"/>
  <c r="B2259" i="5"/>
  <c r="T2259" i="5"/>
  <c r="B2260" i="5"/>
  <c r="T2260" i="5" s="1"/>
  <c r="B2261" i="5"/>
  <c r="T2261" i="5"/>
  <c r="B2262" i="5"/>
  <c r="T2262" i="5" s="1"/>
  <c r="B2263" i="5"/>
  <c r="T2263" i="5"/>
  <c r="B2264" i="5"/>
  <c r="T2264" i="5" s="1"/>
  <c r="B2265" i="5"/>
  <c r="T2265" i="5"/>
  <c r="B2266" i="5"/>
  <c r="T2266" i="5" s="1"/>
  <c r="B2267" i="5"/>
  <c r="T2267" i="5"/>
  <c r="B2268" i="5"/>
  <c r="T2268" i="5" s="1"/>
  <c r="B2269" i="5"/>
  <c r="T2269" i="5"/>
  <c r="B2270" i="5"/>
  <c r="T2270" i="5" s="1"/>
  <c r="B2271" i="5"/>
  <c r="T2271" i="5"/>
  <c r="B2272" i="5"/>
  <c r="T2272" i="5" s="1"/>
  <c r="B2273" i="5"/>
  <c r="T2273" i="5"/>
  <c r="B2274" i="5"/>
  <c r="T2274" i="5" s="1"/>
  <c r="B2275" i="5"/>
  <c r="T2275" i="5"/>
  <c r="B2276" i="5"/>
  <c r="T2276" i="5" s="1"/>
  <c r="B2277" i="5"/>
  <c r="T2277" i="5"/>
  <c r="B2278" i="5"/>
  <c r="T2278" i="5" s="1"/>
  <c r="B2279" i="5"/>
  <c r="T2279" i="5"/>
  <c r="B2280" i="5"/>
  <c r="T2280" i="5" s="1"/>
  <c r="B2281" i="5"/>
  <c r="T2281" i="5"/>
  <c r="B2282" i="5"/>
  <c r="T2282" i="5" s="1"/>
  <c r="B2283" i="5"/>
  <c r="T2283" i="5"/>
  <c r="B2284" i="5"/>
  <c r="T2284" i="5" s="1"/>
  <c r="B2285" i="5"/>
  <c r="T2285" i="5"/>
  <c r="B2286" i="5"/>
  <c r="T2286" i="5" s="1"/>
  <c r="B2287" i="5"/>
  <c r="T2287" i="5"/>
  <c r="B2288" i="5"/>
  <c r="T2288" i="5" s="1"/>
  <c r="B2289" i="5"/>
  <c r="T2289" i="5"/>
  <c r="B2290" i="5"/>
  <c r="T2290" i="5" s="1"/>
  <c r="B2291" i="5"/>
  <c r="T2291" i="5"/>
  <c r="B2292" i="5"/>
  <c r="T2292" i="5" s="1"/>
  <c r="B2293" i="5"/>
  <c r="T2293" i="5"/>
  <c r="B2294" i="5"/>
  <c r="T2294" i="5" s="1"/>
  <c r="B2295" i="5"/>
  <c r="T2295" i="5"/>
  <c r="B2296" i="5"/>
  <c r="T2296" i="5" s="1"/>
  <c r="B2297" i="5"/>
  <c r="T2297" i="5"/>
  <c r="B2298" i="5"/>
  <c r="T2298" i="5" s="1"/>
  <c r="B2299" i="5"/>
  <c r="T2299" i="5"/>
  <c r="B2300" i="5"/>
  <c r="T2300" i="5" s="1"/>
  <c r="B2301" i="5"/>
  <c r="T2301" i="5"/>
  <c r="B2302" i="5"/>
  <c r="T2302" i="5" s="1"/>
  <c r="B2303" i="5"/>
  <c r="T2303" i="5"/>
  <c r="B2304" i="5"/>
  <c r="T2304" i="5" s="1"/>
  <c r="B2305" i="5"/>
  <c r="T2305" i="5"/>
  <c r="B2306" i="5"/>
  <c r="T2306" i="5" s="1"/>
  <c r="B2307" i="5"/>
  <c r="T2307" i="5"/>
  <c r="B2308" i="5"/>
  <c r="T2308" i="5" s="1"/>
  <c r="B2309" i="5"/>
  <c r="T2309" i="5"/>
  <c r="B2310" i="5"/>
  <c r="T2310" i="5" s="1"/>
  <c r="B2311" i="5"/>
  <c r="T2311" i="5"/>
  <c r="B2312" i="5"/>
  <c r="T2312" i="5" s="1"/>
  <c r="B2313" i="5"/>
  <c r="T2313" i="5"/>
  <c r="B2314" i="5"/>
  <c r="T2314" i="5" s="1"/>
  <c r="B2315" i="5"/>
  <c r="T2315" i="5"/>
  <c r="B2316" i="5"/>
  <c r="T2316" i="5" s="1"/>
  <c r="B2317" i="5"/>
  <c r="T2317" i="5"/>
  <c r="B2318" i="5"/>
  <c r="T2318" i="5" s="1"/>
  <c r="B2319" i="5"/>
  <c r="T2319" i="5"/>
  <c r="B2320" i="5"/>
  <c r="T2320" i="5" s="1"/>
  <c r="B2321" i="5"/>
  <c r="T2321" i="5"/>
  <c r="B2322" i="5"/>
  <c r="T2322" i="5" s="1"/>
  <c r="B2323" i="5"/>
  <c r="T2323" i="5"/>
  <c r="B2324" i="5"/>
  <c r="T2324" i="5" s="1"/>
  <c r="B2325" i="5"/>
  <c r="T2325" i="5"/>
  <c r="B2326" i="5"/>
  <c r="T2326" i="5" s="1"/>
  <c r="B2327" i="5"/>
  <c r="T2327" i="5"/>
  <c r="B2328" i="5"/>
  <c r="T2328" i="5" s="1"/>
  <c r="B2329" i="5"/>
  <c r="T2329" i="5"/>
  <c r="B2330" i="5"/>
  <c r="T2330" i="5" s="1"/>
  <c r="B2331" i="5"/>
  <c r="T2331" i="5"/>
  <c r="B2332" i="5"/>
  <c r="T2332" i="5" s="1"/>
  <c r="B2333" i="5"/>
  <c r="T2333" i="5"/>
  <c r="B2334" i="5"/>
  <c r="T2334" i="5" s="1"/>
  <c r="B2335" i="5"/>
  <c r="T2335" i="5"/>
  <c r="B2336" i="5"/>
  <c r="T2336" i="5" s="1"/>
  <c r="B2337" i="5"/>
  <c r="T2337" i="5"/>
  <c r="B2338" i="5"/>
  <c r="T2338" i="5" s="1"/>
  <c r="B2339" i="5"/>
  <c r="T2339" i="5"/>
  <c r="B2340" i="5"/>
  <c r="T2340" i="5" s="1"/>
  <c r="B2341" i="5"/>
  <c r="T2341" i="5"/>
  <c r="B2342" i="5"/>
  <c r="T2342" i="5" s="1"/>
  <c r="B2343" i="5"/>
  <c r="T2343" i="5"/>
  <c r="B2344" i="5"/>
  <c r="T2344" i="5" s="1"/>
  <c r="B2345" i="5"/>
  <c r="T2345" i="5"/>
  <c r="B2346" i="5"/>
  <c r="T2346" i="5" s="1"/>
  <c r="B2347" i="5"/>
  <c r="T2347" i="5"/>
  <c r="B2348" i="5"/>
  <c r="T2348" i="5" s="1"/>
  <c r="B2349" i="5"/>
  <c r="T2349" i="5"/>
  <c r="B2350" i="5"/>
  <c r="T2350" i="5" s="1"/>
  <c r="B2351" i="5"/>
  <c r="T2351" i="5"/>
  <c r="B2352" i="5"/>
  <c r="T2352" i="5" s="1"/>
  <c r="B2353" i="5"/>
  <c r="T2353" i="5"/>
  <c r="B2354" i="5"/>
  <c r="T2354" i="5" s="1"/>
  <c r="B2355" i="5"/>
  <c r="T2355" i="5"/>
  <c r="B2356" i="5"/>
  <c r="T2356" i="5" s="1"/>
  <c r="B2357" i="5"/>
  <c r="T2357" i="5"/>
  <c r="B2358" i="5"/>
  <c r="T2358" i="5" s="1"/>
  <c r="B2359" i="5"/>
  <c r="T2359" i="5"/>
  <c r="B2360" i="5"/>
  <c r="T2360" i="5" s="1"/>
  <c r="B2361" i="5"/>
  <c r="T2361" i="5"/>
  <c r="B2362" i="5"/>
  <c r="T2362" i="5" s="1"/>
  <c r="B2363" i="5"/>
  <c r="T2363" i="5"/>
  <c r="B2364" i="5"/>
  <c r="T2364" i="5" s="1"/>
  <c r="B2365" i="5"/>
  <c r="T2365" i="5"/>
  <c r="B2366" i="5"/>
  <c r="T2366" i="5" s="1"/>
  <c r="B2367" i="5"/>
  <c r="T2367" i="5"/>
  <c r="B2368" i="5"/>
  <c r="T2368" i="5" s="1"/>
  <c r="B2369" i="5"/>
  <c r="T2369" i="5"/>
  <c r="B2370" i="5"/>
  <c r="T2370" i="5" s="1"/>
  <c r="B2371" i="5"/>
  <c r="T2371" i="5"/>
  <c r="B2372" i="5"/>
  <c r="T2372" i="5" s="1"/>
  <c r="B2373" i="5"/>
  <c r="T2373" i="5"/>
  <c r="B2374" i="5"/>
  <c r="T2374" i="5" s="1"/>
  <c r="B2375" i="5"/>
  <c r="T2375" i="5"/>
  <c r="B2376" i="5"/>
  <c r="T2376" i="5" s="1"/>
  <c r="B2377" i="5"/>
  <c r="T2377" i="5"/>
  <c r="B2378" i="5"/>
  <c r="T2378" i="5" s="1"/>
  <c r="B2379" i="5"/>
  <c r="T2379" i="5"/>
  <c r="B2380" i="5"/>
  <c r="T2380" i="5" s="1"/>
  <c r="B2381" i="5"/>
  <c r="T2381" i="5"/>
  <c r="B2382" i="5"/>
  <c r="T2382" i="5" s="1"/>
  <c r="B2383" i="5"/>
  <c r="T2383" i="5"/>
  <c r="B2384" i="5"/>
  <c r="T2384" i="5" s="1"/>
  <c r="B2385" i="5"/>
  <c r="T2385" i="5"/>
  <c r="B2386" i="5"/>
  <c r="T2386" i="5" s="1"/>
  <c r="B2387" i="5"/>
  <c r="T2387" i="5"/>
  <c r="B2388" i="5"/>
  <c r="T2388" i="5" s="1"/>
  <c r="B2389" i="5"/>
  <c r="T2389" i="5"/>
  <c r="B2390" i="5"/>
  <c r="T2390" i="5" s="1"/>
  <c r="B2391" i="5"/>
  <c r="T2391" i="5"/>
  <c r="B2392" i="5"/>
  <c r="T2392" i="5" s="1"/>
  <c r="B2393" i="5"/>
  <c r="T2393" i="5"/>
  <c r="B2394" i="5"/>
  <c r="T2394" i="5" s="1"/>
  <c r="B2395" i="5"/>
  <c r="T2395" i="5"/>
  <c r="B2396" i="5"/>
  <c r="T2396" i="5" s="1"/>
  <c r="B2397" i="5"/>
  <c r="T2397" i="5"/>
  <c r="B2398" i="5"/>
  <c r="T2398" i="5" s="1"/>
  <c r="B2399" i="5"/>
  <c r="T2399" i="5"/>
  <c r="B2400" i="5"/>
  <c r="T2400" i="5" s="1"/>
  <c r="B2401" i="5"/>
  <c r="T2401" i="5"/>
  <c r="B2402" i="5"/>
  <c r="T2402" i="5" s="1"/>
  <c r="B2403" i="5"/>
  <c r="T2403" i="5"/>
  <c r="B2404" i="5"/>
  <c r="T2404" i="5"/>
  <c r="B2405" i="5"/>
  <c r="T2405" i="5"/>
  <c r="B2406" i="5"/>
  <c r="T2406" i="5"/>
  <c r="B2407" i="5"/>
  <c r="T2407" i="5"/>
  <c r="B2408" i="5"/>
  <c r="T2408" i="5"/>
  <c r="B2409" i="5"/>
  <c r="T2409" i="5"/>
  <c r="B2410" i="5"/>
  <c r="T2410" i="5"/>
  <c r="B2411" i="5"/>
  <c r="T2411" i="5"/>
  <c r="B2412" i="5"/>
  <c r="T2412" i="5" s="1"/>
  <c r="B2413" i="5"/>
  <c r="T2413" i="5"/>
  <c r="B2414" i="5"/>
  <c r="T2414" i="5" s="1"/>
  <c r="B2415" i="5"/>
  <c r="T2415" i="5"/>
  <c r="B2416" i="5"/>
  <c r="T2416" i="5" s="1"/>
  <c r="B2417" i="5"/>
  <c r="T2417" i="5"/>
  <c r="B2418" i="5"/>
  <c r="T2418" i="5" s="1"/>
  <c r="B2419" i="5"/>
  <c r="T2419" i="5"/>
  <c r="B2420" i="5"/>
  <c r="T2420" i="5" s="1"/>
  <c r="B2421" i="5"/>
  <c r="T2421" i="5"/>
  <c r="B2422" i="5"/>
  <c r="T2422" i="5" s="1"/>
  <c r="B2423" i="5"/>
  <c r="T2423" i="5"/>
  <c r="B2424" i="5"/>
  <c r="T2424" i="5" s="1"/>
  <c r="B2425" i="5"/>
  <c r="T2425" i="5"/>
  <c r="B2426" i="5"/>
  <c r="T2426" i="5" s="1"/>
  <c r="B2427" i="5"/>
  <c r="T2427" i="5"/>
  <c r="B2428" i="5"/>
  <c r="T2428" i="5" s="1"/>
  <c r="B2429" i="5"/>
  <c r="T2429" i="5"/>
  <c r="B2430" i="5"/>
  <c r="T2430" i="5" s="1"/>
  <c r="B2431" i="5"/>
  <c r="T2431" i="5"/>
  <c r="B2432" i="5"/>
  <c r="T2432" i="5" s="1"/>
  <c r="B2433" i="5"/>
  <c r="T2433" i="5"/>
  <c r="B2434" i="5"/>
  <c r="T2434" i="5" s="1"/>
  <c r="B2435" i="5"/>
  <c r="T2435" i="5"/>
  <c r="B2436" i="5"/>
  <c r="T2436" i="5" s="1"/>
  <c r="B2437" i="5"/>
  <c r="T2437" i="5"/>
  <c r="B2438" i="5"/>
  <c r="T2438" i="5" s="1"/>
  <c r="B2439" i="5"/>
  <c r="T2439" i="5"/>
  <c r="B2440" i="5"/>
  <c r="T2440" i="5" s="1"/>
  <c r="B2441" i="5"/>
  <c r="T2441" i="5"/>
  <c r="B2442" i="5"/>
  <c r="T2442" i="5" s="1"/>
  <c r="B2443" i="5"/>
  <c r="T2443" i="5"/>
  <c r="B2444" i="5"/>
  <c r="T2444" i="5" s="1"/>
  <c r="B2445" i="5"/>
  <c r="T2445" i="5"/>
  <c r="B2446" i="5"/>
  <c r="T2446" i="5" s="1"/>
  <c r="B2447" i="5"/>
  <c r="T2447" i="5"/>
  <c r="B2448" i="5"/>
  <c r="T2448" i="5" s="1"/>
  <c r="B2449" i="5"/>
  <c r="T2449" i="5"/>
  <c r="B2450" i="5"/>
  <c r="T2450" i="5" s="1"/>
  <c r="B2451" i="5"/>
  <c r="T2451" i="5"/>
  <c r="B2452" i="5"/>
  <c r="T2452" i="5" s="1"/>
  <c r="B2453" i="5"/>
  <c r="T2453" i="5"/>
  <c r="B2454" i="5"/>
  <c r="T2454" i="5" s="1"/>
  <c r="B2455" i="5"/>
  <c r="T2455" i="5"/>
  <c r="B2456" i="5"/>
  <c r="T2456" i="5" s="1"/>
  <c r="B2457" i="5"/>
  <c r="T2457" i="5"/>
  <c r="B2458" i="5"/>
  <c r="T2458" i="5" s="1"/>
  <c r="B2459" i="5"/>
  <c r="T2459" i="5"/>
  <c r="B2460" i="5"/>
  <c r="T2460" i="5" s="1"/>
  <c r="B2461" i="5"/>
  <c r="T2461" i="5"/>
  <c r="B2462" i="5"/>
  <c r="T2462" i="5" s="1"/>
  <c r="B2463" i="5"/>
  <c r="T2463" i="5"/>
  <c r="B2464" i="5"/>
  <c r="T2464" i="5" s="1"/>
  <c r="B2465" i="5"/>
  <c r="T2465" i="5"/>
  <c r="B2466" i="5"/>
  <c r="T2466" i="5" s="1"/>
  <c r="B2467" i="5"/>
  <c r="T2467" i="5"/>
  <c r="B2468" i="5"/>
  <c r="T2468" i="5" s="1"/>
  <c r="B2469" i="5"/>
  <c r="T2469" i="5"/>
  <c r="B2470" i="5"/>
  <c r="T2470" i="5" s="1"/>
  <c r="B2471" i="5"/>
  <c r="T2471" i="5"/>
  <c r="B2472" i="5"/>
  <c r="T2472" i="5" s="1"/>
  <c r="B2473" i="5"/>
  <c r="T2473" i="5"/>
  <c r="B2474" i="5"/>
  <c r="T2474" i="5" s="1"/>
  <c r="B2475" i="5"/>
  <c r="T2475" i="5"/>
  <c r="B2476" i="5"/>
  <c r="T2476" i="5" s="1"/>
  <c r="B2477" i="5"/>
  <c r="T2477" i="5"/>
  <c r="B2478" i="5"/>
  <c r="T2478" i="5" s="1"/>
  <c r="B2479" i="5"/>
  <c r="T2479" i="5"/>
  <c r="B2480" i="5"/>
  <c r="T2480" i="5" s="1"/>
  <c r="B2481" i="5"/>
  <c r="T2481" i="5"/>
  <c r="B2482" i="5"/>
  <c r="T2482" i="5" s="1"/>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6" i="5"/>
  <c r="V7" i="5"/>
  <c r="V8" i="5"/>
  <c r="V9" i="5"/>
  <c r="V10" i="5"/>
  <c r="V11" i="5"/>
  <c r="V12" i="5"/>
  <c r="V13" i="5"/>
  <c r="V14" i="5"/>
  <c r="V15" i="5"/>
  <c r="V16" i="5"/>
  <c r="V17" i="5"/>
  <c r="V18" i="5"/>
  <c r="V19" i="5"/>
  <c r="V20" i="5"/>
  <c r="V21" i="5"/>
  <c r="E21" i="5"/>
  <c r="V22" i="5"/>
  <c r="E22" i="5"/>
  <c r="X22" i="5" s="1"/>
  <c r="V23" i="5"/>
  <c r="E23" i="5"/>
  <c r="X23" i="5" s="1"/>
  <c r="V24" i="5"/>
  <c r="E24" i="5"/>
  <c r="V25" i="5"/>
  <c r="E25" i="5"/>
  <c r="X25" i="5" s="1"/>
  <c r="V26" i="5"/>
  <c r="E26" i="5"/>
  <c r="V27" i="5"/>
  <c r="E27" i="5"/>
  <c r="X27" i="5" s="1"/>
  <c r="V28" i="5"/>
  <c r="E28" i="5"/>
  <c r="V29" i="5"/>
  <c r="E29" i="5"/>
  <c r="X29" i="5" s="1"/>
  <c r="V30" i="5"/>
  <c r="E30" i="5"/>
  <c r="V31" i="5"/>
  <c r="E31" i="5"/>
  <c r="X31" i="5" s="1"/>
  <c r="V32" i="5"/>
  <c r="E32" i="5"/>
  <c r="X32" i="5" s="1"/>
  <c r="V33" i="5"/>
  <c r="E33" i="5"/>
  <c r="V34" i="5"/>
  <c r="E34" i="5"/>
  <c r="X34" i="5" s="1"/>
  <c r="V35" i="5"/>
  <c r="E35" i="5"/>
  <c r="X35" i="5" s="1"/>
  <c r="V36" i="5"/>
  <c r="E36" i="5"/>
  <c r="V37" i="5"/>
  <c r="E37" i="5"/>
  <c r="V38" i="5"/>
  <c r="E38" i="5"/>
  <c r="V39" i="5"/>
  <c r="E39" i="5"/>
  <c r="X39" i="5" s="1"/>
  <c r="V40" i="5"/>
  <c r="E40" i="5"/>
  <c r="V41" i="5"/>
  <c r="E41" i="5"/>
  <c r="X41" i="5" s="1"/>
  <c r="V42" i="5"/>
  <c r="E42" i="5"/>
  <c r="V43" i="5"/>
  <c r="E43" i="5"/>
  <c r="V44" i="5"/>
  <c r="E44" i="5"/>
  <c r="X44" i="5" s="1"/>
  <c r="V45" i="5"/>
  <c r="E45" i="5"/>
  <c r="X45" i="5" s="1"/>
  <c r="V46" i="5"/>
  <c r="E46" i="5"/>
  <c r="X46" i="5" s="1"/>
  <c r="V47" i="5"/>
  <c r="E47" i="5"/>
  <c r="X47" i="5" s="1"/>
  <c r="V48" i="5"/>
  <c r="E48" i="5"/>
  <c r="V49" i="5"/>
  <c r="E49" i="5"/>
  <c r="V50" i="5"/>
  <c r="E50" i="5"/>
  <c r="V51" i="5"/>
  <c r="E51" i="5"/>
  <c r="X51" i="5" s="1"/>
  <c r="V52" i="5"/>
  <c r="E52" i="5"/>
  <c r="X52" i="5" s="1"/>
  <c r="V53" i="5"/>
  <c r="E53" i="5"/>
  <c r="V54" i="5"/>
  <c r="E54" i="5"/>
  <c r="X54" i="5" s="1"/>
  <c r="V55" i="5"/>
  <c r="E55" i="5"/>
  <c r="X55" i="5" s="1"/>
  <c r="V56" i="5"/>
  <c r="E56" i="5"/>
  <c r="X56" i="5" s="1"/>
  <c r="V57" i="5"/>
  <c r="E57" i="5"/>
  <c r="X57" i="5" s="1"/>
  <c r="V58" i="5"/>
  <c r="E58" i="5"/>
  <c r="X58" i="5" s="1"/>
  <c r="V59" i="5"/>
  <c r="E59" i="5"/>
  <c r="X59" i="5" s="1"/>
  <c r="V60" i="5"/>
  <c r="E60" i="5"/>
  <c r="V61" i="5"/>
  <c r="E61" i="5"/>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V71" i="5"/>
  <c r="E71" i="5"/>
  <c r="X71" i="5" s="1"/>
  <c r="V72" i="5"/>
  <c r="E72" i="5"/>
  <c r="X72" i="5" s="1"/>
  <c r="V73" i="5"/>
  <c r="E73" i="5"/>
  <c r="X73" i="5" s="1"/>
  <c r="V74" i="5"/>
  <c r="E74" i="5"/>
  <c r="X74" i="5" s="1"/>
  <c r="V75" i="5"/>
  <c r="E75" i="5"/>
  <c r="X75" i="5" s="1"/>
  <c r="V76" i="5"/>
  <c r="E76" i="5"/>
  <c r="X76" i="5" s="1"/>
  <c r="V77" i="5"/>
  <c r="E77" i="5"/>
  <c r="V78" i="5"/>
  <c r="E78" i="5"/>
  <c r="X78" i="5" s="1"/>
  <c r="V79" i="5"/>
  <c r="E79" i="5"/>
  <c r="X79" i="5" s="1"/>
  <c r="V80" i="5"/>
  <c r="E80" i="5"/>
  <c r="X80" i="5" s="1"/>
  <c r="V81" i="5"/>
  <c r="E81" i="5"/>
  <c r="X81" i="5" s="1"/>
  <c r="V82" i="5"/>
  <c r="E82" i="5"/>
  <c r="V83" i="5"/>
  <c r="E83" i="5"/>
  <c r="X83" i="5" s="1"/>
  <c r="V84" i="5"/>
  <c r="E84" i="5"/>
  <c r="X84" i="5" s="1"/>
  <c r="V85" i="5"/>
  <c r="E85" i="5"/>
  <c r="V86" i="5"/>
  <c r="E86" i="5"/>
  <c r="V87" i="5"/>
  <c r="E87" i="5"/>
  <c r="X87" i="5" s="1"/>
  <c r="V88" i="5"/>
  <c r="E88" i="5"/>
  <c r="X88" i="5" s="1"/>
  <c r="V89" i="5"/>
  <c r="E89" i="5"/>
  <c r="V90" i="5"/>
  <c r="E90" i="5"/>
  <c r="V91" i="5"/>
  <c r="E91" i="5"/>
  <c r="V92" i="5"/>
  <c r="E92" i="5"/>
  <c r="X92" i="5" s="1"/>
  <c r="V93" i="5"/>
  <c r="E93" i="5"/>
  <c r="X93" i="5" s="1"/>
  <c r="V94" i="5"/>
  <c r="E94" i="5"/>
  <c r="X94" i="5" s="1"/>
  <c r="V95" i="5"/>
  <c r="E95" i="5"/>
  <c r="V96" i="5"/>
  <c r="E96" i="5"/>
  <c r="V97" i="5"/>
  <c r="E97" i="5"/>
  <c r="V98" i="5"/>
  <c r="E98" i="5"/>
  <c r="X98" i="5" s="1"/>
  <c r="V99" i="5"/>
  <c r="E99" i="5"/>
  <c r="V100" i="5"/>
  <c r="E100" i="5"/>
  <c r="X100" i="5" s="1"/>
  <c r="V101" i="5"/>
  <c r="E101" i="5"/>
  <c r="V102" i="5"/>
  <c r="E102" i="5"/>
  <c r="V103" i="5"/>
  <c r="E103" i="5"/>
  <c r="V104" i="5"/>
  <c r="E104" i="5"/>
  <c r="X104" i="5" s="1"/>
  <c r="V105" i="5"/>
  <c r="E105" i="5"/>
  <c r="X105" i="5" s="1"/>
  <c r="V106" i="5"/>
  <c r="E106" i="5"/>
  <c r="X106" i="5" s="1"/>
  <c r="V107" i="5"/>
  <c r="E107" i="5"/>
  <c r="V108" i="5"/>
  <c r="E108" i="5"/>
  <c r="X108" i="5" s="1"/>
  <c r="V109" i="5"/>
  <c r="E109" i="5"/>
  <c r="X109" i="5" s="1"/>
  <c r="V110" i="5"/>
  <c r="E110" i="5"/>
  <c r="X110" i="5" s="1"/>
  <c r="V111" i="5"/>
  <c r="E111" i="5"/>
  <c r="V112" i="5"/>
  <c r="E112" i="5"/>
  <c r="V113" i="5"/>
  <c r="E113" i="5"/>
  <c r="V114" i="5"/>
  <c r="E114" i="5"/>
  <c r="V115" i="5"/>
  <c r="E115" i="5"/>
  <c r="V116" i="5"/>
  <c r="E116" i="5"/>
  <c r="X116" i="5" s="1"/>
  <c r="V117" i="5"/>
  <c r="E117" i="5"/>
  <c r="V118" i="5"/>
  <c r="E118" i="5"/>
  <c r="X118" i="5" s="1"/>
  <c r="V119" i="5"/>
  <c r="E119" i="5"/>
  <c r="V120" i="5"/>
  <c r="E120" i="5"/>
  <c r="V121" i="5"/>
  <c r="E121" i="5"/>
  <c r="X121" i="5" s="1"/>
  <c r="V122" i="5"/>
  <c r="E122" i="5"/>
  <c r="V123" i="5"/>
  <c r="E123" i="5"/>
  <c r="V124" i="5"/>
  <c r="E124" i="5"/>
  <c r="V125" i="5"/>
  <c r="E125" i="5"/>
  <c r="X125" i="5" s="1"/>
  <c r="V126" i="5"/>
  <c r="E126" i="5"/>
  <c r="X126" i="5" s="1"/>
  <c r="V127" i="5"/>
  <c r="E127" i="5"/>
  <c r="V128" i="5"/>
  <c r="E128" i="5"/>
  <c r="V129" i="5"/>
  <c r="E129" i="5"/>
  <c r="V130" i="5"/>
  <c r="E130" i="5"/>
  <c r="X130" i="5" s="1"/>
  <c r="V131" i="5"/>
  <c r="E131" i="5"/>
  <c r="V132" i="5"/>
  <c r="E132" i="5"/>
  <c r="V133" i="5"/>
  <c r="E133" i="5"/>
  <c r="V134" i="5"/>
  <c r="E134" i="5"/>
  <c r="X134" i="5" s="1"/>
  <c r="V135" i="5"/>
  <c r="E135" i="5"/>
  <c r="V136" i="5"/>
  <c r="E136" i="5"/>
  <c r="X136" i="5" s="1"/>
  <c r="V137" i="5"/>
  <c r="E137" i="5"/>
  <c r="V138" i="5"/>
  <c r="E138" i="5"/>
  <c r="X138" i="5" s="1"/>
  <c r="V139" i="5"/>
  <c r="E139" i="5"/>
  <c r="V140" i="5"/>
  <c r="E140" i="5"/>
  <c r="X140" i="5" s="1"/>
  <c r="V141" i="5"/>
  <c r="E141" i="5"/>
  <c r="V142" i="5"/>
  <c r="E142" i="5"/>
  <c r="X142" i="5" s="1"/>
  <c r="V143" i="5"/>
  <c r="E143" i="5"/>
  <c r="V144" i="5"/>
  <c r="E144" i="5"/>
  <c r="V145" i="5"/>
  <c r="E145" i="5"/>
  <c r="V146" i="5"/>
  <c r="E146" i="5"/>
  <c r="V147" i="5"/>
  <c r="E147" i="5"/>
  <c r="V148" i="5"/>
  <c r="E148" i="5"/>
  <c r="V149" i="5"/>
  <c r="E149" i="5"/>
  <c r="X149" i="5" s="1"/>
  <c r="V150" i="5"/>
  <c r="E150" i="5"/>
  <c r="V151" i="5"/>
  <c r="E151" i="5"/>
  <c r="V152" i="5"/>
  <c r="E152" i="5"/>
  <c r="V153" i="5"/>
  <c r="E153" i="5"/>
  <c r="X153" i="5" s="1"/>
  <c r="V154" i="5"/>
  <c r="E154" i="5"/>
  <c r="X154" i="5" s="1"/>
  <c r="V155" i="5"/>
  <c r="E155" i="5"/>
  <c r="V156" i="5"/>
  <c r="E156" i="5"/>
  <c r="X156" i="5" s="1"/>
  <c r="V157" i="5"/>
  <c r="E157" i="5"/>
  <c r="X157" i="5" s="1"/>
  <c r="V158" i="5"/>
  <c r="E158" i="5"/>
  <c r="X158" i="5" s="1"/>
  <c r="V159" i="5"/>
  <c r="E159" i="5"/>
  <c r="V160" i="5"/>
  <c r="E160" i="5"/>
  <c r="X160" i="5" s="1"/>
  <c r="V161" i="5"/>
  <c r="E161" i="5"/>
  <c r="V162" i="5"/>
  <c r="E162" i="5"/>
  <c r="V163" i="5"/>
  <c r="E163" i="5"/>
  <c r="V164" i="5"/>
  <c r="E164" i="5"/>
  <c r="V165" i="5"/>
  <c r="E165" i="5"/>
  <c r="X165" i="5" s="1"/>
  <c r="V166" i="5"/>
  <c r="E166" i="5"/>
  <c r="V167" i="5"/>
  <c r="E167" i="5"/>
  <c r="V168" i="5"/>
  <c r="E168" i="5"/>
  <c r="X168" i="5" s="1"/>
  <c r="V169" i="5"/>
  <c r="E169" i="5"/>
  <c r="X169" i="5" s="1"/>
  <c r="V170" i="5"/>
  <c r="E170" i="5"/>
  <c r="X170" i="5" s="1"/>
  <c r="V171" i="5"/>
  <c r="E171" i="5"/>
  <c r="V172" i="5"/>
  <c r="E172" i="5"/>
  <c r="V173" i="5"/>
  <c r="E173" i="5"/>
  <c r="X173" i="5" s="1"/>
  <c r="V174" i="5"/>
  <c r="E174" i="5"/>
  <c r="V175" i="5"/>
  <c r="E175" i="5"/>
  <c r="V176" i="5"/>
  <c r="E176" i="5"/>
  <c r="V177" i="5"/>
  <c r="E177" i="5"/>
  <c r="X177" i="5" s="1"/>
  <c r="V178" i="5"/>
  <c r="E178" i="5"/>
  <c r="X178" i="5" s="1"/>
  <c r="V179" i="5"/>
  <c r="E179" i="5"/>
  <c r="V180" i="5"/>
  <c r="E180" i="5"/>
  <c r="X180" i="5" s="1"/>
  <c r="V181" i="5"/>
  <c r="E181" i="5"/>
  <c r="V182" i="5"/>
  <c r="E182" i="5"/>
  <c r="V183" i="5"/>
  <c r="E183" i="5"/>
  <c r="V184" i="5"/>
  <c r="E184" i="5"/>
  <c r="X184" i="5" s="1"/>
  <c r="V185" i="5"/>
  <c r="E185" i="5"/>
  <c r="X185" i="5" s="1"/>
  <c r="V186" i="5"/>
  <c r="E186" i="5"/>
  <c r="X186" i="5" s="1"/>
  <c r="V187" i="5"/>
  <c r="E187" i="5"/>
  <c r="V188" i="5"/>
  <c r="E188" i="5"/>
  <c r="V189" i="5"/>
  <c r="E189" i="5"/>
  <c r="X189" i="5" s="1"/>
  <c r="V190" i="5"/>
  <c r="E190" i="5"/>
  <c r="V191" i="5"/>
  <c r="E191" i="5"/>
  <c r="V192" i="5"/>
  <c r="E192" i="5"/>
  <c r="X192" i="5" s="1"/>
  <c r="V193" i="5"/>
  <c r="E193" i="5"/>
  <c r="V194" i="5"/>
  <c r="E194" i="5"/>
  <c r="X194" i="5" s="1"/>
  <c r="V195" i="5"/>
  <c r="E195" i="5"/>
  <c r="V196" i="5"/>
  <c r="E196" i="5"/>
  <c r="X196" i="5" s="1"/>
  <c r="V197" i="5"/>
  <c r="E197" i="5"/>
  <c r="V198" i="5"/>
  <c r="E198" i="5"/>
  <c r="X198" i="5" s="1"/>
  <c r="V199" i="5"/>
  <c r="E199" i="5"/>
  <c r="V200" i="5"/>
  <c r="E200" i="5"/>
  <c r="V201" i="5"/>
  <c r="E201" i="5"/>
  <c r="V202" i="5"/>
  <c r="E202" i="5"/>
  <c r="X202" i="5" s="1"/>
  <c r="V203" i="5"/>
  <c r="E203" i="5"/>
  <c r="V204" i="5"/>
  <c r="E204" i="5"/>
  <c r="X204" i="5" s="1"/>
  <c r="V205" i="5"/>
  <c r="E205" i="5"/>
  <c r="V206" i="5"/>
  <c r="E206" i="5"/>
  <c r="V207" i="5"/>
  <c r="E207" i="5"/>
  <c r="V208" i="5"/>
  <c r="E208" i="5"/>
  <c r="X208" i="5" s="1"/>
  <c r="V209" i="5"/>
  <c r="E209" i="5"/>
  <c r="X209" i="5" s="1"/>
  <c r="V210" i="5"/>
  <c r="E210" i="5"/>
  <c r="V211" i="5"/>
  <c r="E211" i="5"/>
  <c r="V212" i="5"/>
  <c r="E212" i="5"/>
  <c r="V213" i="5"/>
  <c r="E213" i="5"/>
  <c r="V214" i="5"/>
  <c r="E214" i="5"/>
  <c r="V215" i="5"/>
  <c r="E215" i="5"/>
  <c r="V216" i="5"/>
  <c r="E216" i="5"/>
  <c r="V217" i="5"/>
  <c r="E217" i="5"/>
  <c r="X217" i="5" s="1"/>
  <c r="V218" i="5"/>
  <c r="E218" i="5"/>
  <c r="X218" i="5" s="1"/>
  <c r="V219" i="5"/>
  <c r="E219" i="5"/>
  <c r="V220" i="5"/>
  <c r="E220" i="5"/>
  <c r="V221" i="5"/>
  <c r="E221" i="5"/>
  <c r="X221" i="5" s="1"/>
  <c r="V222" i="5"/>
  <c r="E222" i="5"/>
  <c r="X222" i="5" s="1"/>
  <c r="V223" i="5"/>
  <c r="E223" i="5"/>
  <c r="V224" i="5"/>
  <c r="E224" i="5"/>
  <c r="X224" i="5" s="1"/>
  <c r="V225" i="5"/>
  <c r="E225" i="5"/>
  <c r="V226" i="5"/>
  <c r="E226" i="5"/>
  <c r="X226" i="5" s="1"/>
  <c r="V227" i="5"/>
  <c r="E227" i="5"/>
  <c r="V228" i="5"/>
  <c r="E228" i="5"/>
  <c r="V229" i="5"/>
  <c r="E229" i="5"/>
  <c r="X229" i="5" s="1"/>
  <c r="V230" i="5"/>
  <c r="E230" i="5"/>
  <c r="V231" i="5"/>
  <c r="E231" i="5"/>
  <c r="V232" i="5"/>
  <c r="E232" i="5"/>
  <c r="V233" i="5"/>
  <c r="E233" i="5"/>
  <c r="X233" i="5" s="1"/>
  <c r="V234" i="5"/>
  <c r="E234" i="5"/>
  <c r="X234" i="5" s="1"/>
  <c r="V235" i="5"/>
  <c r="E235" i="5"/>
  <c r="V236" i="5"/>
  <c r="E236" i="5"/>
  <c r="X236" i="5" s="1"/>
  <c r="V237" i="5"/>
  <c r="E237" i="5"/>
  <c r="X237" i="5" s="1"/>
  <c r="V238" i="5"/>
  <c r="E238" i="5"/>
  <c r="V239" i="5"/>
  <c r="E239" i="5"/>
  <c r="V240" i="5"/>
  <c r="E240" i="5"/>
  <c r="V241" i="5"/>
  <c r="E241" i="5"/>
  <c r="X241" i="5" s="1"/>
  <c r="V242" i="5"/>
  <c r="E242" i="5"/>
  <c r="V243" i="5"/>
  <c r="E243" i="5"/>
  <c r="V244" i="5"/>
  <c r="E244" i="5"/>
  <c r="X244" i="5" s="1"/>
  <c r="V245" i="5"/>
  <c r="E245" i="5"/>
  <c r="V246" i="5"/>
  <c r="E246" i="5"/>
  <c r="V247" i="5"/>
  <c r="E247" i="5"/>
  <c r="V248" i="5"/>
  <c r="E248" i="5"/>
  <c r="V249" i="5"/>
  <c r="E249" i="5"/>
  <c r="X249" i="5" s="1"/>
  <c r="V250" i="5"/>
  <c r="E250" i="5"/>
  <c r="V251" i="5"/>
  <c r="E251" i="5"/>
  <c r="V252" i="5"/>
  <c r="E252" i="5"/>
  <c r="V253" i="5"/>
  <c r="E253" i="5"/>
  <c r="X253" i="5" s="1"/>
  <c r="V254" i="5"/>
  <c r="E254" i="5"/>
  <c r="X254" i="5" s="1"/>
  <c r="V255" i="5"/>
  <c r="E255" i="5"/>
  <c r="V256" i="5"/>
  <c r="E256" i="5"/>
  <c r="V257" i="5"/>
  <c r="E257" i="5"/>
  <c r="X257" i="5" s="1"/>
  <c r="V258" i="5"/>
  <c r="E258" i="5"/>
  <c r="X258" i="5" s="1"/>
  <c r="V259" i="5"/>
  <c r="E259" i="5"/>
  <c r="V260" i="5"/>
  <c r="E260" i="5"/>
  <c r="V261" i="5"/>
  <c r="E261" i="5"/>
  <c r="V262" i="5"/>
  <c r="E262" i="5"/>
  <c r="V263" i="5"/>
  <c r="E263" i="5"/>
  <c r="V264" i="5"/>
  <c r="E264" i="5"/>
  <c r="V265" i="5"/>
  <c r="E265" i="5"/>
  <c r="X265" i="5" s="1"/>
  <c r="V266" i="5"/>
  <c r="E266" i="5"/>
  <c r="V267" i="5"/>
  <c r="E267" i="5"/>
  <c r="V268" i="5"/>
  <c r="E268" i="5"/>
  <c r="V269" i="5"/>
  <c r="E269" i="5"/>
  <c r="X269" i="5" s="1"/>
  <c r="V270" i="5"/>
  <c r="E270" i="5"/>
  <c r="X270" i="5" s="1"/>
  <c r="V271" i="5"/>
  <c r="E271" i="5"/>
  <c r="V272" i="5"/>
  <c r="E272" i="5"/>
  <c r="V273" i="5"/>
  <c r="E273" i="5"/>
  <c r="X273" i="5" s="1"/>
  <c r="V274" i="5"/>
  <c r="E274" i="5"/>
  <c r="X274" i="5" s="1"/>
  <c r="V275" i="5"/>
  <c r="E275" i="5"/>
  <c r="V276" i="5"/>
  <c r="E276" i="5"/>
  <c r="V277" i="5"/>
  <c r="E277" i="5"/>
  <c r="X277" i="5" s="1"/>
  <c r="V278" i="5"/>
  <c r="E278" i="5"/>
  <c r="V279" i="5"/>
  <c r="E279" i="5"/>
  <c r="V280" i="5"/>
  <c r="E280" i="5"/>
  <c r="V281" i="5"/>
  <c r="E281" i="5"/>
  <c r="X281" i="5" s="1"/>
  <c r="V282" i="5"/>
  <c r="E282" i="5"/>
  <c r="X282" i="5" s="1"/>
  <c r="V283" i="5"/>
  <c r="E283" i="5"/>
  <c r="V284" i="5"/>
  <c r="E284" i="5"/>
  <c r="V285" i="5"/>
  <c r="E285" i="5"/>
  <c r="X285" i="5" s="1"/>
  <c r="V286" i="5"/>
  <c r="E286" i="5"/>
  <c r="V287" i="5"/>
  <c r="E287" i="5"/>
  <c r="V288" i="5"/>
  <c r="E288" i="5"/>
  <c r="X288" i="5" s="1"/>
  <c r="V289" i="5"/>
  <c r="E289" i="5"/>
  <c r="V290" i="5"/>
  <c r="E290" i="5"/>
  <c r="X290" i="5" s="1"/>
  <c r="V291" i="5"/>
  <c r="E291" i="5"/>
  <c r="V292" i="5"/>
  <c r="E292" i="5"/>
  <c r="V293" i="5"/>
  <c r="E293" i="5"/>
  <c r="X293" i="5" s="1"/>
  <c r="V294" i="5"/>
  <c r="E294" i="5"/>
  <c r="V295" i="5"/>
  <c r="E295" i="5"/>
  <c r="V296" i="5"/>
  <c r="E296" i="5"/>
  <c r="V297" i="5"/>
  <c r="E297" i="5"/>
  <c r="X297" i="5" s="1"/>
  <c r="V298" i="5"/>
  <c r="E298" i="5"/>
  <c r="X298" i="5" s="1"/>
  <c r="V299" i="5"/>
  <c r="E299" i="5"/>
  <c r="V300" i="5"/>
  <c r="E300" i="5"/>
  <c r="V301" i="5"/>
  <c r="E301" i="5"/>
  <c r="X301" i="5" s="1"/>
  <c r="V302" i="5"/>
  <c r="E302" i="5"/>
  <c r="V303" i="5"/>
  <c r="E303" i="5"/>
  <c r="X303" i="5" s="1"/>
  <c r="V304" i="5"/>
  <c r="E304" i="5"/>
  <c r="V305" i="5"/>
  <c r="E305" i="5"/>
  <c r="V306" i="5"/>
  <c r="E306" i="5"/>
  <c r="X306" i="5" s="1"/>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X321" i="5" s="1"/>
  <c r="V322" i="5"/>
  <c r="E322" i="5"/>
  <c r="V323" i="5"/>
  <c r="E323" i="5"/>
  <c r="V324" i="5"/>
  <c r="E324" i="5"/>
  <c r="V325" i="5"/>
  <c r="E325" i="5"/>
  <c r="X325" i="5" s="1"/>
  <c r="V326" i="5"/>
  <c r="E326" i="5"/>
  <c r="V327" i="5"/>
  <c r="E327" i="5"/>
  <c r="V328" i="5"/>
  <c r="E328" i="5"/>
  <c r="V329" i="5"/>
  <c r="E329" i="5"/>
  <c r="V330" i="5"/>
  <c r="E330" i="5"/>
  <c r="V331" i="5"/>
  <c r="E331" i="5"/>
  <c r="X331" i="5" s="1"/>
  <c r="V332" i="5"/>
  <c r="E332" i="5"/>
  <c r="V333" i="5"/>
  <c r="E333" i="5"/>
  <c r="V334" i="5"/>
  <c r="E334" i="5"/>
  <c r="V335" i="5"/>
  <c r="E335" i="5"/>
  <c r="X335" i="5" s="1"/>
  <c r="V336" i="5"/>
  <c r="E336" i="5"/>
  <c r="X336" i="5" s="1"/>
  <c r="V337" i="5"/>
  <c r="E337" i="5"/>
  <c r="X337" i="5" s="1"/>
  <c r="V338" i="5"/>
  <c r="E338" i="5"/>
  <c r="V339" i="5"/>
  <c r="E339" i="5"/>
  <c r="V340" i="5"/>
  <c r="E340" i="5"/>
  <c r="X340" i="5" s="1"/>
  <c r="V341" i="5"/>
  <c r="E341" i="5"/>
  <c r="V342" i="5"/>
  <c r="E342" i="5"/>
  <c r="X342" i="5" s="1"/>
  <c r="V343" i="5"/>
  <c r="E343" i="5"/>
  <c r="X343" i="5" s="1"/>
  <c r="V344" i="5"/>
  <c r="E344" i="5"/>
  <c r="V345" i="5"/>
  <c r="E345" i="5"/>
  <c r="V346" i="5"/>
  <c r="E346" i="5"/>
  <c r="V347" i="5"/>
  <c r="E347" i="5"/>
  <c r="X347" i="5" s="1"/>
  <c r="V348" i="5"/>
  <c r="E348" i="5"/>
  <c r="X348" i="5" s="1"/>
  <c r="V349" i="5"/>
  <c r="E349" i="5"/>
  <c r="V350" i="5"/>
  <c r="E350" i="5"/>
  <c r="X350" i="5" s="1"/>
  <c r="V351" i="5"/>
  <c r="E351" i="5"/>
  <c r="X351" i="5" s="1"/>
  <c r="V352" i="5"/>
  <c r="E352" i="5"/>
  <c r="V353" i="5"/>
  <c r="E353" i="5"/>
  <c r="V354" i="5"/>
  <c r="E354" i="5"/>
  <c r="V355" i="5"/>
  <c r="E355" i="5"/>
  <c r="X355" i="5" s="1"/>
  <c r="V356" i="5"/>
  <c r="E356" i="5"/>
  <c r="V357" i="5"/>
  <c r="E357" i="5"/>
  <c r="V358" i="5"/>
  <c r="E358" i="5"/>
  <c r="V359" i="5"/>
  <c r="E359" i="5"/>
  <c r="V360" i="5"/>
  <c r="E360" i="5"/>
  <c r="X360" i="5" s="1"/>
  <c r="V361" i="5"/>
  <c r="E361" i="5"/>
  <c r="V362" i="5"/>
  <c r="E362" i="5"/>
  <c r="V363" i="5"/>
  <c r="E363" i="5"/>
  <c r="X363" i="5" s="1"/>
  <c r="V364" i="5"/>
  <c r="E364" i="5"/>
  <c r="V365" i="5"/>
  <c r="E365" i="5"/>
  <c r="V366" i="5"/>
  <c r="E366" i="5"/>
  <c r="V367" i="5"/>
  <c r="E367" i="5"/>
  <c r="X367" i="5" s="1"/>
  <c r="V368" i="5"/>
  <c r="E368" i="5"/>
  <c r="V369" i="5"/>
  <c r="E369" i="5"/>
  <c r="V370" i="5"/>
  <c r="E370" i="5"/>
  <c r="X370" i="5" s="1"/>
  <c r="V371" i="5"/>
  <c r="E371" i="5"/>
  <c r="X371" i="5" s="1"/>
  <c r="V372" i="5"/>
  <c r="E372" i="5"/>
  <c r="V373" i="5"/>
  <c r="E373" i="5"/>
  <c r="V374" i="5"/>
  <c r="E374" i="5"/>
  <c r="V375" i="5"/>
  <c r="E375" i="5"/>
  <c r="V376" i="5"/>
  <c r="E376" i="5"/>
  <c r="V377" i="5"/>
  <c r="E377" i="5"/>
  <c r="V378" i="5"/>
  <c r="E378" i="5"/>
  <c r="X378" i="5" s="1"/>
  <c r="V379" i="5"/>
  <c r="E379" i="5"/>
  <c r="X379" i="5" s="1"/>
  <c r="V380" i="5"/>
  <c r="E380" i="5"/>
  <c r="V381" i="5"/>
  <c r="E381" i="5"/>
  <c r="V382" i="5"/>
  <c r="E382" i="5"/>
  <c r="V383" i="5"/>
  <c r="E383" i="5"/>
  <c r="X383" i="5" s="1"/>
  <c r="V384" i="5"/>
  <c r="E384" i="5"/>
  <c r="X384" i="5" s="1"/>
  <c r="V385" i="5"/>
  <c r="E385" i="5"/>
  <c r="V386" i="5"/>
  <c r="E386" i="5"/>
  <c r="V387" i="5"/>
  <c r="E387" i="5"/>
  <c r="X387" i="5" s="1"/>
  <c r="V388" i="5"/>
  <c r="E388" i="5"/>
  <c r="V389" i="5"/>
  <c r="E389" i="5"/>
  <c r="V390" i="5"/>
  <c r="E390" i="5"/>
  <c r="V391" i="5"/>
  <c r="E391" i="5"/>
  <c r="X391" i="5" s="1"/>
  <c r="V392" i="5"/>
  <c r="E392" i="5"/>
  <c r="X392" i="5" s="1"/>
  <c r="V393" i="5"/>
  <c r="E393" i="5"/>
  <c r="V394" i="5"/>
  <c r="E394" i="5"/>
  <c r="V395" i="5"/>
  <c r="E395" i="5"/>
  <c r="X395" i="5" s="1"/>
  <c r="V396" i="5"/>
  <c r="E396" i="5"/>
  <c r="X396" i="5" s="1"/>
  <c r="V397" i="5"/>
  <c r="E397" i="5"/>
  <c r="V398" i="5"/>
  <c r="E398" i="5"/>
  <c r="X398" i="5" s="1"/>
  <c r="V399" i="5"/>
  <c r="E399" i="5"/>
  <c r="X399" i="5" s="1"/>
  <c r="V400" i="5"/>
  <c r="E400" i="5"/>
  <c r="X400" i="5" s="1"/>
  <c r="V401" i="5"/>
  <c r="E401" i="5"/>
  <c r="V402" i="5"/>
  <c r="E402" i="5"/>
  <c r="V403" i="5"/>
  <c r="E403" i="5"/>
  <c r="X403" i="5" s="1"/>
  <c r="V404" i="5"/>
  <c r="E404" i="5"/>
  <c r="V405" i="5"/>
  <c r="E405" i="5"/>
  <c r="V406" i="5"/>
  <c r="E406" i="5"/>
  <c r="V407" i="5"/>
  <c r="E407" i="5"/>
  <c r="X407" i="5" s="1"/>
  <c r="V408" i="5"/>
  <c r="E408" i="5"/>
  <c r="X408" i="5" s="1"/>
  <c r="V409" i="5"/>
  <c r="E409" i="5"/>
  <c r="V410" i="5"/>
  <c r="E410" i="5"/>
  <c r="V411" i="5"/>
  <c r="E411" i="5"/>
  <c r="X411" i="5" s="1"/>
  <c r="V412" i="5"/>
  <c r="E412" i="5"/>
  <c r="X412" i="5" s="1"/>
  <c r="V413" i="5"/>
  <c r="E413" i="5"/>
  <c r="V414" i="5"/>
  <c r="E414" i="5"/>
  <c r="V415" i="5"/>
  <c r="E415" i="5"/>
  <c r="X415" i="5" s="1"/>
  <c r="V416" i="5"/>
  <c r="E416" i="5"/>
  <c r="X416" i="5" s="1"/>
  <c r="V417" i="5"/>
  <c r="E417" i="5"/>
  <c r="V418" i="5"/>
  <c r="E418" i="5"/>
  <c r="V419" i="5"/>
  <c r="E419" i="5"/>
  <c r="X419" i="5" s="1"/>
  <c r="V420" i="5"/>
  <c r="E420" i="5"/>
  <c r="X420" i="5" s="1"/>
  <c r="V421" i="5"/>
  <c r="E421" i="5"/>
  <c r="V422" i="5"/>
  <c r="E422" i="5"/>
  <c r="V423" i="5"/>
  <c r="E423" i="5"/>
  <c r="X423" i="5" s="1"/>
  <c r="V424" i="5"/>
  <c r="E424" i="5"/>
  <c r="V425" i="5"/>
  <c r="E425" i="5"/>
  <c r="V426" i="5"/>
  <c r="E426" i="5"/>
  <c r="V427" i="5"/>
  <c r="E427" i="5"/>
  <c r="X427" i="5" s="1"/>
  <c r="V428" i="5"/>
  <c r="E428" i="5"/>
  <c r="V429" i="5"/>
  <c r="E429" i="5"/>
  <c r="V430" i="5"/>
  <c r="E430" i="5"/>
  <c r="V431" i="5"/>
  <c r="E431" i="5"/>
  <c r="X431" i="5" s="1"/>
  <c r="V432" i="5"/>
  <c r="E432" i="5"/>
  <c r="X432" i="5" s="1"/>
  <c r="V433" i="5"/>
  <c r="E433" i="5"/>
  <c r="V434" i="5"/>
  <c r="E434" i="5"/>
  <c r="V435" i="5"/>
  <c r="E435" i="5"/>
  <c r="X435" i="5" s="1"/>
  <c r="V436" i="5"/>
  <c r="E436" i="5"/>
  <c r="V437" i="5"/>
  <c r="E437" i="5"/>
  <c r="V438" i="5"/>
  <c r="E438" i="5"/>
  <c r="V439" i="5"/>
  <c r="E439" i="5"/>
  <c r="X439" i="5" s="1"/>
  <c r="V440" i="5"/>
  <c r="E440" i="5"/>
  <c r="X440" i="5" s="1"/>
  <c r="V441" i="5"/>
  <c r="E441" i="5"/>
  <c r="V442" i="5"/>
  <c r="E442" i="5"/>
  <c r="V443" i="5"/>
  <c r="E443" i="5"/>
  <c r="X443" i="5" s="1"/>
  <c r="V444" i="5"/>
  <c r="E444" i="5"/>
  <c r="V445" i="5"/>
  <c r="E445" i="5"/>
  <c r="V446" i="5"/>
  <c r="E446" i="5"/>
  <c r="V447" i="5"/>
  <c r="E447" i="5"/>
  <c r="X447" i="5" s="1"/>
  <c r="V448" i="5"/>
  <c r="E448" i="5"/>
  <c r="V449" i="5"/>
  <c r="E449" i="5"/>
  <c r="V450" i="5"/>
  <c r="E450" i="5"/>
  <c r="V451" i="5"/>
  <c r="E451" i="5"/>
  <c r="X451" i="5" s="1"/>
  <c r="V452" i="5"/>
  <c r="E452" i="5"/>
  <c r="V453" i="5"/>
  <c r="E453" i="5"/>
  <c r="V454" i="5"/>
  <c r="E454" i="5"/>
  <c r="X454" i="5" s="1"/>
  <c r="V455" i="5"/>
  <c r="E455" i="5"/>
  <c r="V456" i="5"/>
  <c r="E456" i="5"/>
  <c r="V457" i="5"/>
  <c r="E457" i="5"/>
  <c r="V458" i="5"/>
  <c r="E458" i="5"/>
  <c r="X458" i="5" s="1"/>
  <c r="V459" i="5"/>
  <c r="E459" i="5"/>
  <c r="V460" i="5"/>
  <c r="E460" i="5"/>
  <c r="X460" i="5" s="1"/>
  <c r="V461" i="5"/>
  <c r="E461" i="5"/>
  <c r="V462" i="5"/>
  <c r="E462" i="5"/>
  <c r="V463" i="5"/>
  <c r="E463" i="5"/>
  <c r="X463" i="5" s="1"/>
  <c r="V464" i="5"/>
  <c r="E464" i="5"/>
  <c r="V465" i="5"/>
  <c r="E465" i="5"/>
  <c r="V466" i="5"/>
  <c r="E466" i="5"/>
  <c r="V467" i="5"/>
  <c r="E467" i="5"/>
  <c r="X467" i="5" s="1"/>
  <c r="V468" i="5"/>
  <c r="E468" i="5"/>
  <c r="V469" i="5"/>
  <c r="E469" i="5"/>
  <c r="X469" i="5" s="1"/>
  <c r="V470" i="5"/>
  <c r="E470" i="5"/>
  <c r="X470" i="5" s="1"/>
  <c r="V471" i="5"/>
  <c r="E471" i="5"/>
  <c r="V472" i="5"/>
  <c r="E472" i="5"/>
  <c r="V473" i="5"/>
  <c r="E473" i="5"/>
  <c r="V474" i="5"/>
  <c r="E474" i="5"/>
  <c r="V475" i="5"/>
  <c r="E475" i="5"/>
  <c r="X475" i="5" s="1"/>
  <c r="V476" i="5"/>
  <c r="E476" i="5"/>
  <c r="V477" i="5"/>
  <c r="E477" i="5"/>
  <c r="X477" i="5" s="1"/>
  <c r="V478" i="5"/>
  <c r="E478" i="5"/>
  <c r="X478" i="5" s="1"/>
  <c r="V479" i="5"/>
  <c r="E479" i="5"/>
  <c r="X479" i="5" s="1"/>
  <c r="V480" i="5"/>
  <c r="E480" i="5"/>
  <c r="V481" i="5"/>
  <c r="E481" i="5"/>
  <c r="V482" i="5"/>
  <c r="E482" i="5"/>
  <c r="V483" i="5"/>
  <c r="E483" i="5"/>
  <c r="X483" i="5" s="1"/>
  <c r="V484" i="5"/>
  <c r="E484" i="5"/>
  <c r="V485" i="5"/>
  <c r="E485" i="5"/>
  <c r="V486" i="5"/>
  <c r="E486" i="5"/>
  <c r="X486" i="5" s="1"/>
  <c r="V487" i="5"/>
  <c r="E487" i="5"/>
  <c r="X487" i="5" s="1"/>
  <c r="V488" i="5"/>
  <c r="E488" i="5"/>
  <c r="V489" i="5"/>
  <c r="E489" i="5"/>
  <c r="V490" i="5"/>
  <c r="E490" i="5"/>
  <c r="X490" i="5" s="1"/>
  <c r="V491" i="5"/>
  <c r="E491" i="5"/>
  <c r="X491" i="5" s="1"/>
  <c r="V492" i="5"/>
  <c r="E492" i="5"/>
  <c r="V493" i="5"/>
  <c r="E493" i="5"/>
  <c r="X493" i="5" s="1"/>
  <c r="V494" i="5"/>
  <c r="E494" i="5"/>
  <c r="X494" i="5" s="1"/>
  <c r="V495" i="5"/>
  <c r="E495" i="5"/>
  <c r="V496" i="5"/>
  <c r="E496" i="5"/>
  <c r="V497" i="5"/>
  <c r="E497" i="5"/>
  <c r="X497" i="5" s="1"/>
  <c r="V498" i="5"/>
  <c r="E498" i="5"/>
  <c r="X498" i="5" s="1"/>
  <c r="V499" i="5"/>
  <c r="E499" i="5"/>
  <c r="X499" i="5" s="1"/>
  <c r="V500" i="5"/>
  <c r="E500" i="5"/>
  <c r="V501" i="5"/>
  <c r="E501" i="5"/>
  <c r="V502" i="5"/>
  <c r="E502" i="5"/>
  <c r="V503" i="5"/>
  <c r="E503" i="5"/>
  <c r="V504" i="5"/>
  <c r="E504" i="5"/>
  <c r="V505" i="5"/>
  <c r="E505" i="5"/>
  <c r="V506" i="5"/>
  <c r="E506" i="5"/>
  <c r="V507" i="5"/>
  <c r="E507" i="5"/>
  <c r="X507" i="5" s="1"/>
  <c r="V508" i="5"/>
  <c r="E508" i="5"/>
  <c r="V509" i="5"/>
  <c r="E509" i="5"/>
  <c r="X509" i="5" s="1"/>
  <c r="V510" i="5"/>
  <c r="E510" i="5"/>
  <c r="X510" i="5" s="1"/>
  <c r="V511" i="5"/>
  <c r="E511" i="5"/>
  <c r="X511" i="5" s="1"/>
  <c r="V512" i="5"/>
  <c r="E512" i="5"/>
  <c r="V513" i="5"/>
  <c r="E513" i="5"/>
  <c r="V514" i="5"/>
  <c r="E514" i="5"/>
  <c r="V515" i="5"/>
  <c r="E515" i="5"/>
  <c r="X515" i="5" s="1"/>
  <c r="V516" i="5"/>
  <c r="E516" i="5"/>
  <c r="V517" i="5"/>
  <c r="E517" i="5"/>
  <c r="V518" i="5"/>
  <c r="E518" i="5"/>
  <c r="X518" i="5" s="1"/>
  <c r="V519" i="5"/>
  <c r="E519" i="5"/>
  <c r="X519" i="5" s="1"/>
  <c r="V520" i="5"/>
  <c r="E520" i="5"/>
  <c r="V521" i="5"/>
  <c r="E521" i="5"/>
  <c r="V522" i="5"/>
  <c r="E522" i="5"/>
  <c r="X522" i="5" s="1"/>
  <c r="V523" i="5"/>
  <c r="E523" i="5"/>
  <c r="V524" i="5"/>
  <c r="E524" i="5"/>
  <c r="V525" i="5"/>
  <c r="E525" i="5"/>
  <c r="X525" i="5" s="1"/>
  <c r="V526" i="5"/>
  <c r="E526" i="5"/>
  <c r="X526" i="5" s="1"/>
  <c r="V527" i="5"/>
  <c r="E527" i="5"/>
  <c r="X527" i="5" s="1"/>
  <c r="V528" i="5"/>
  <c r="E528" i="5"/>
  <c r="V529" i="5"/>
  <c r="E529" i="5"/>
  <c r="V530" i="5"/>
  <c r="E530" i="5"/>
  <c r="X530" i="5" s="1"/>
  <c r="V531" i="5"/>
  <c r="E531" i="5"/>
  <c r="X531" i="5" s="1"/>
  <c r="V532" i="5"/>
  <c r="E532" i="5"/>
  <c r="V533" i="5"/>
  <c r="E533" i="5"/>
  <c r="V534" i="5"/>
  <c r="E534" i="5"/>
  <c r="V535" i="5"/>
  <c r="E535" i="5"/>
  <c r="X535" i="5" s="1"/>
  <c r="V536" i="5"/>
  <c r="E536" i="5"/>
  <c r="V537" i="5"/>
  <c r="E537" i="5"/>
  <c r="V538" i="5"/>
  <c r="E538" i="5"/>
  <c r="V539" i="5"/>
  <c r="E539" i="5"/>
  <c r="X539" i="5" s="1"/>
  <c r="V540" i="5"/>
  <c r="E540" i="5"/>
  <c r="V541" i="5"/>
  <c r="E541" i="5"/>
  <c r="X541" i="5" s="1"/>
  <c r="V542" i="5"/>
  <c r="E542" i="5"/>
  <c r="X542" i="5" s="1"/>
  <c r="V543" i="5"/>
  <c r="E543" i="5"/>
  <c r="X543" i="5" s="1"/>
  <c r="V544" i="5"/>
  <c r="E544" i="5"/>
  <c r="V545" i="5"/>
  <c r="E545" i="5"/>
  <c r="X545" i="5" s="1"/>
  <c r="V546" i="5"/>
  <c r="E546" i="5"/>
  <c r="X546" i="5" s="1"/>
  <c r="V547" i="5"/>
  <c r="E547" i="5"/>
  <c r="X547" i="5" s="1"/>
  <c r="V548" i="5"/>
  <c r="E548" i="5"/>
  <c r="V549" i="5"/>
  <c r="E549" i="5"/>
  <c r="X549" i="5" s="1"/>
  <c r="V550" i="5"/>
  <c r="E550" i="5"/>
  <c r="X550" i="5" s="1"/>
  <c r="V551" i="5"/>
  <c r="E551" i="5"/>
  <c r="X551" i="5" s="1"/>
  <c r="V552" i="5"/>
  <c r="E552" i="5"/>
  <c r="V553" i="5"/>
  <c r="E553" i="5"/>
  <c r="V554" i="5"/>
  <c r="E554" i="5"/>
  <c r="V555" i="5"/>
  <c r="E555" i="5"/>
  <c r="V556" i="5"/>
  <c r="E556" i="5"/>
  <c r="V557" i="5"/>
  <c r="E557" i="5"/>
  <c r="X557" i="5" s="1"/>
  <c r="V558" i="5"/>
  <c r="E558" i="5"/>
  <c r="V559" i="5"/>
  <c r="E559" i="5"/>
  <c r="X559" i="5" s="1"/>
  <c r="V560" i="5"/>
  <c r="E560" i="5"/>
  <c r="V561" i="5"/>
  <c r="E561" i="5"/>
  <c r="V562" i="5"/>
  <c r="E562" i="5"/>
  <c r="V563" i="5"/>
  <c r="E563" i="5"/>
  <c r="X563" i="5" s="1"/>
  <c r="V564" i="5"/>
  <c r="E564" i="5"/>
  <c r="V565" i="5"/>
  <c r="E565" i="5"/>
  <c r="X565" i="5" s="1"/>
  <c r="V566" i="5"/>
  <c r="E566" i="5"/>
  <c r="V567" i="5"/>
  <c r="E567" i="5"/>
  <c r="X567" i="5" s="1"/>
  <c r="V568" i="5"/>
  <c r="E568" i="5"/>
  <c r="V569" i="5"/>
  <c r="E569" i="5"/>
  <c r="X569" i="5" s="1"/>
  <c r="V570" i="5"/>
  <c r="E570" i="5"/>
  <c r="V571" i="5"/>
  <c r="E571" i="5"/>
  <c r="X571" i="5" s="1"/>
  <c r="V572" i="5"/>
  <c r="E572" i="5"/>
  <c r="V573" i="5"/>
  <c r="E573" i="5"/>
  <c r="V574" i="5"/>
  <c r="E574" i="5"/>
  <c r="V575" i="5"/>
  <c r="E575" i="5"/>
  <c r="V576" i="5"/>
  <c r="E576" i="5"/>
  <c r="V577" i="5"/>
  <c r="E577" i="5"/>
  <c r="V578" i="5"/>
  <c r="E578" i="5"/>
  <c r="V579" i="5"/>
  <c r="E579" i="5"/>
  <c r="V580" i="5"/>
  <c r="E580" i="5"/>
  <c r="V581" i="5"/>
  <c r="E581" i="5"/>
  <c r="X581" i="5" s="1"/>
  <c r="V582" i="5"/>
  <c r="E582" i="5"/>
  <c r="V583" i="5"/>
  <c r="E583" i="5"/>
  <c r="X583" i="5" s="1"/>
  <c r="V584" i="5"/>
  <c r="E584" i="5"/>
  <c r="V585" i="5"/>
  <c r="E585" i="5"/>
  <c r="X585" i="5" s="1"/>
  <c r="V586" i="5"/>
  <c r="E586" i="5"/>
  <c r="V587" i="5"/>
  <c r="E587" i="5"/>
  <c r="V588" i="5"/>
  <c r="E588" i="5"/>
  <c r="V589" i="5"/>
  <c r="E589" i="5"/>
  <c r="X589" i="5" s="1"/>
  <c r="V590" i="5"/>
  <c r="E590" i="5"/>
  <c r="V591" i="5"/>
  <c r="E591" i="5"/>
  <c r="V592" i="5"/>
  <c r="E592" i="5"/>
  <c r="V593" i="5"/>
  <c r="E593" i="5"/>
  <c r="X593" i="5" s="1"/>
  <c r="V594" i="5"/>
  <c r="E594" i="5"/>
  <c r="V595" i="5"/>
  <c r="E595" i="5"/>
  <c r="V596" i="5"/>
  <c r="E596" i="5"/>
  <c r="V597" i="5"/>
  <c r="E597" i="5"/>
  <c r="X597" i="5" s="1"/>
  <c r="V598" i="5"/>
  <c r="E598" i="5"/>
  <c r="V599" i="5"/>
  <c r="E599" i="5"/>
  <c r="V600" i="5"/>
  <c r="E600" i="5"/>
  <c r="V601" i="5"/>
  <c r="E601" i="5"/>
  <c r="V602" i="5"/>
  <c r="E602" i="5"/>
  <c r="V603" i="5"/>
  <c r="E603" i="5"/>
  <c r="X603" i="5" s="1"/>
  <c r="V604" i="5"/>
  <c r="E604" i="5"/>
  <c r="V605" i="5"/>
  <c r="E605" i="5"/>
  <c r="X605" i="5" s="1"/>
  <c r="V606" i="5"/>
  <c r="E606" i="5"/>
  <c r="V607" i="5"/>
  <c r="E607" i="5"/>
  <c r="V608" i="5"/>
  <c r="E608" i="5"/>
  <c r="V609" i="5"/>
  <c r="E609" i="5"/>
  <c r="X609" i="5" s="1"/>
  <c r="V610" i="5"/>
  <c r="E610" i="5"/>
  <c r="V611" i="5"/>
  <c r="E611" i="5"/>
  <c r="X611" i="5" s="1"/>
  <c r="V612" i="5"/>
  <c r="E612" i="5"/>
  <c r="V613" i="5"/>
  <c r="E613" i="5"/>
  <c r="X613" i="5" s="1"/>
  <c r="V614" i="5"/>
  <c r="E614" i="5"/>
  <c r="V615" i="5"/>
  <c r="E615" i="5"/>
  <c r="X615" i="5" s="1"/>
  <c r="V616" i="5"/>
  <c r="E616" i="5"/>
  <c r="V617" i="5"/>
  <c r="E617" i="5"/>
  <c r="X617" i="5" s="1"/>
  <c r="V618" i="5"/>
  <c r="E618" i="5"/>
  <c r="V619" i="5"/>
  <c r="E619" i="5"/>
  <c r="X619" i="5" s="1"/>
  <c r="V620" i="5"/>
  <c r="E620" i="5"/>
  <c r="V621" i="5"/>
  <c r="E621" i="5"/>
  <c r="X621" i="5" s="1"/>
  <c r="V622" i="5"/>
  <c r="E622" i="5"/>
  <c r="V623" i="5"/>
  <c r="E623" i="5"/>
  <c r="X623" i="5" s="1"/>
  <c r="V624" i="5"/>
  <c r="E624" i="5"/>
  <c r="V625" i="5"/>
  <c r="E625" i="5"/>
  <c r="X625" i="5" s="1"/>
  <c r="V626" i="5"/>
  <c r="E626" i="5"/>
  <c r="V627" i="5"/>
  <c r="E627" i="5"/>
  <c r="X627" i="5" s="1"/>
  <c r="V628" i="5"/>
  <c r="E628" i="5"/>
  <c r="V629" i="5"/>
  <c r="E629" i="5"/>
  <c r="X629" i="5" s="1"/>
  <c r="V630" i="5"/>
  <c r="E630" i="5"/>
  <c r="V631" i="5"/>
  <c r="E631" i="5"/>
  <c r="V632" i="5"/>
  <c r="E632" i="5"/>
  <c r="V633" i="5"/>
  <c r="E633" i="5"/>
  <c r="X633" i="5" s="1"/>
  <c r="V634" i="5"/>
  <c r="E634" i="5"/>
  <c r="V635" i="5"/>
  <c r="E635" i="5"/>
  <c r="X635" i="5" s="1"/>
  <c r="V636" i="5"/>
  <c r="E636" i="5"/>
  <c r="V637" i="5"/>
  <c r="E637" i="5"/>
  <c r="X637" i="5" s="1"/>
  <c r="V638" i="5"/>
  <c r="E638" i="5"/>
  <c r="V639" i="5"/>
  <c r="E639" i="5"/>
  <c r="X639" i="5" s="1"/>
  <c r="V640" i="5"/>
  <c r="E640" i="5"/>
  <c r="V641" i="5"/>
  <c r="E641" i="5"/>
  <c r="X641" i="5" s="1"/>
  <c r="V642" i="5"/>
  <c r="E642" i="5"/>
  <c r="V643" i="5"/>
  <c r="E643" i="5"/>
  <c r="X643" i="5" s="1"/>
  <c r="V644" i="5"/>
  <c r="E644" i="5"/>
  <c r="V645" i="5"/>
  <c r="E645" i="5"/>
  <c r="X645" i="5" s="1"/>
  <c r="V646" i="5"/>
  <c r="E646" i="5"/>
  <c r="V647" i="5"/>
  <c r="E647" i="5"/>
  <c r="X647" i="5" s="1"/>
  <c r="V648" i="5"/>
  <c r="E648" i="5"/>
  <c r="V649" i="5"/>
  <c r="E649" i="5"/>
  <c r="V650" i="5"/>
  <c r="E650" i="5"/>
  <c r="V651" i="5"/>
  <c r="E651" i="5"/>
  <c r="X651" i="5" s="1"/>
  <c r="V652" i="5"/>
  <c r="E652" i="5"/>
  <c r="V653" i="5"/>
  <c r="E653" i="5"/>
  <c r="X653" i="5" s="1"/>
  <c r="V654" i="5"/>
  <c r="E654" i="5"/>
  <c r="V655" i="5"/>
  <c r="E655" i="5"/>
  <c r="X655" i="5" s="1"/>
  <c r="V656" i="5"/>
  <c r="E656" i="5"/>
  <c r="V657" i="5"/>
  <c r="E657" i="5"/>
  <c r="X657" i="5" s="1"/>
  <c r="V658" i="5"/>
  <c r="E658" i="5"/>
  <c r="V659" i="5"/>
  <c r="E659" i="5"/>
  <c r="X659" i="5" s="1"/>
  <c r="V660" i="5"/>
  <c r="E660" i="5"/>
  <c r="V661" i="5"/>
  <c r="E661" i="5"/>
  <c r="V662" i="5"/>
  <c r="E662" i="5"/>
  <c r="V663" i="5"/>
  <c r="E663" i="5"/>
  <c r="X663" i="5" s="1"/>
  <c r="V664" i="5"/>
  <c r="E664" i="5"/>
  <c r="V665" i="5"/>
  <c r="E665" i="5"/>
  <c r="X665" i="5" s="1"/>
  <c r="V666" i="5"/>
  <c r="E666" i="5"/>
  <c r="V667" i="5"/>
  <c r="E667" i="5"/>
  <c r="X667" i="5" s="1"/>
  <c r="V668" i="5"/>
  <c r="E668" i="5"/>
  <c r="V669" i="5"/>
  <c r="E669" i="5"/>
  <c r="X669" i="5" s="1"/>
  <c r="V670" i="5"/>
  <c r="E670" i="5"/>
  <c r="V671" i="5"/>
  <c r="E671" i="5"/>
  <c r="X671" i="5" s="1"/>
  <c r="V672" i="5"/>
  <c r="E672" i="5"/>
  <c r="V673" i="5"/>
  <c r="E673" i="5"/>
  <c r="X673" i="5" s="1"/>
  <c r="V674" i="5"/>
  <c r="E674" i="5"/>
  <c r="V675" i="5"/>
  <c r="E675" i="5"/>
  <c r="X675" i="5" s="1"/>
  <c r="V676" i="5"/>
  <c r="E676" i="5"/>
  <c r="V677" i="5"/>
  <c r="E677" i="5"/>
  <c r="V678" i="5"/>
  <c r="E678" i="5"/>
  <c r="V679" i="5"/>
  <c r="E679" i="5"/>
  <c r="V680" i="5"/>
  <c r="E680" i="5"/>
  <c r="V681" i="5"/>
  <c r="E681" i="5"/>
  <c r="X681" i="5" s="1"/>
  <c r="V682" i="5"/>
  <c r="E682" i="5"/>
  <c r="V683" i="5"/>
  <c r="E683" i="5"/>
  <c r="V684" i="5"/>
  <c r="E684" i="5"/>
  <c r="X684" i="5" s="1"/>
  <c r="V685" i="5"/>
  <c r="E685" i="5"/>
  <c r="X685" i="5" s="1"/>
  <c r="V686" i="5"/>
  <c r="E686" i="5"/>
  <c r="V687" i="5"/>
  <c r="E687" i="5"/>
  <c r="X687" i="5" s="1"/>
  <c r="V688" i="5"/>
  <c r="E688" i="5"/>
  <c r="V689" i="5"/>
  <c r="E689" i="5"/>
  <c r="X689" i="5" s="1"/>
  <c r="V690" i="5"/>
  <c r="E690" i="5"/>
  <c r="V691" i="5"/>
  <c r="E691" i="5"/>
  <c r="X691" i="5" s="1"/>
  <c r="V692" i="5"/>
  <c r="E692" i="5"/>
  <c r="X692" i="5" s="1"/>
  <c r="V693" i="5"/>
  <c r="E693" i="5"/>
  <c r="X693" i="5" s="1"/>
  <c r="V694" i="5"/>
  <c r="E694" i="5"/>
  <c r="V695" i="5"/>
  <c r="E695" i="5"/>
  <c r="V696" i="5"/>
  <c r="E696" i="5"/>
  <c r="X696" i="5" s="1"/>
  <c r="V697" i="5"/>
  <c r="E697" i="5"/>
  <c r="X697" i="5" s="1"/>
  <c r="V698" i="5"/>
  <c r="E698" i="5"/>
  <c r="X698" i="5" s="1"/>
  <c r="V699" i="5"/>
  <c r="E699" i="5"/>
  <c r="X699" i="5" s="1"/>
  <c r="V700" i="5"/>
  <c r="E700" i="5"/>
  <c r="X700" i="5" s="1"/>
  <c r="V701" i="5"/>
  <c r="E701" i="5"/>
  <c r="X701" i="5" s="1"/>
  <c r="V702" i="5"/>
  <c r="E702" i="5"/>
  <c r="V703" i="5"/>
  <c r="E703" i="5"/>
  <c r="X703" i="5" s="1"/>
  <c r="V704" i="5"/>
  <c r="E704" i="5"/>
  <c r="X704" i="5" s="1"/>
  <c r="V705" i="5"/>
  <c r="E705" i="5"/>
  <c r="X705" i="5" s="1"/>
  <c r="V706" i="5"/>
  <c r="E706" i="5"/>
  <c r="X706" i="5" s="1"/>
  <c r="V707" i="5"/>
  <c r="E707" i="5"/>
  <c r="X707" i="5" s="1"/>
  <c r="V708" i="5"/>
  <c r="E708" i="5"/>
  <c r="X708" i="5" s="1"/>
  <c r="V709" i="5"/>
  <c r="E709" i="5"/>
  <c r="V710" i="5"/>
  <c r="E710" i="5"/>
  <c r="X710" i="5" s="1"/>
  <c r="V711" i="5"/>
  <c r="E711" i="5"/>
  <c r="X711" i="5" s="1"/>
  <c r="V712" i="5"/>
  <c r="E712" i="5"/>
  <c r="X712" i="5" s="1"/>
  <c r="V713" i="5"/>
  <c r="E713" i="5"/>
  <c r="X713" i="5" s="1"/>
  <c r="V714" i="5"/>
  <c r="E714" i="5"/>
  <c r="X714" i="5" s="1"/>
  <c r="V715" i="5"/>
  <c r="E715" i="5"/>
  <c r="X715" i="5" s="1"/>
  <c r="V716" i="5"/>
  <c r="E716" i="5"/>
  <c r="V717" i="5"/>
  <c r="E717" i="5"/>
  <c r="V718" i="5"/>
  <c r="E718" i="5"/>
  <c r="V719" i="5"/>
  <c r="E719" i="5"/>
  <c r="X719" i="5" s="1"/>
  <c r="V720" i="5"/>
  <c r="E720" i="5"/>
  <c r="X720" i="5" s="1"/>
  <c r="V721" i="5"/>
  <c r="E721" i="5"/>
  <c r="X721" i="5" s="1"/>
  <c r="V722" i="5"/>
  <c r="E722" i="5"/>
  <c r="V723" i="5"/>
  <c r="E723" i="5"/>
  <c r="X723" i="5" s="1"/>
  <c r="V724" i="5"/>
  <c r="E724" i="5"/>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V747" i="5"/>
  <c r="E747" i="5"/>
  <c r="X747" i="5" s="1"/>
  <c r="V748" i="5"/>
  <c r="E748" i="5"/>
  <c r="V749" i="5"/>
  <c r="E749" i="5"/>
  <c r="V750" i="5"/>
  <c r="E750" i="5"/>
  <c r="V751" i="5"/>
  <c r="E751" i="5"/>
  <c r="V752" i="5"/>
  <c r="E752" i="5"/>
  <c r="V753" i="5"/>
  <c r="E753" i="5"/>
  <c r="V754" i="5"/>
  <c r="E754" i="5"/>
  <c r="X754" i="5" s="1"/>
  <c r="V755" i="5"/>
  <c r="E755" i="5"/>
  <c r="X755" i="5" s="1"/>
  <c r="V756" i="5"/>
  <c r="E756" i="5"/>
  <c r="V757" i="5"/>
  <c r="E757" i="5"/>
  <c r="X757" i="5" s="1"/>
  <c r="V758" i="5"/>
  <c r="E758" i="5"/>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V773" i="5"/>
  <c r="E773" i="5"/>
  <c r="V774" i="5"/>
  <c r="E774" i="5"/>
  <c r="V775" i="5"/>
  <c r="E775" i="5"/>
  <c r="X775" i="5" s="1"/>
  <c r="V776" i="5"/>
  <c r="E776" i="5"/>
  <c r="X776" i="5" s="1"/>
  <c r="V777" i="5"/>
  <c r="E777" i="5"/>
  <c r="X777" i="5" s="1"/>
  <c r="V778" i="5"/>
  <c r="E778" i="5"/>
  <c r="X778" i="5" s="1"/>
  <c r="V779" i="5"/>
  <c r="E779" i="5"/>
  <c r="X779" i="5" s="1"/>
  <c r="V780" i="5"/>
  <c r="E780" i="5"/>
  <c r="V781" i="5"/>
  <c r="E781" i="5"/>
  <c r="X781" i="5" s="1"/>
  <c r="V782" i="5"/>
  <c r="E782" i="5"/>
  <c r="V783" i="5"/>
  <c r="E783" i="5"/>
  <c r="X783" i="5" s="1"/>
  <c r="V784" i="5"/>
  <c r="E784" i="5"/>
  <c r="V785" i="5"/>
  <c r="E785" i="5"/>
  <c r="X785" i="5" s="1"/>
  <c r="V786" i="5"/>
  <c r="E786" i="5"/>
  <c r="X786" i="5" s="1"/>
  <c r="V787" i="5"/>
  <c r="E787" i="5"/>
  <c r="X787" i="5" s="1"/>
  <c r="V788" i="5"/>
  <c r="E788" i="5"/>
  <c r="X788" i="5" s="1"/>
  <c r="V789" i="5"/>
  <c r="E789" i="5"/>
  <c r="X789" i="5" s="1"/>
  <c r="V790" i="5"/>
  <c r="E790" i="5"/>
  <c r="X790" i="5" s="1"/>
  <c r="V791" i="5"/>
  <c r="E791" i="5"/>
  <c r="X791" i="5" s="1"/>
  <c r="V792" i="5"/>
  <c r="E792" i="5"/>
  <c r="V793" i="5"/>
  <c r="E793" i="5"/>
  <c r="X793" i="5" s="1"/>
  <c r="V794" i="5"/>
  <c r="E794" i="5"/>
  <c r="V795" i="5"/>
  <c r="E795" i="5"/>
  <c r="X795" i="5" s="1"/>
  <c r="V796" i="5"/>
  <c r="E796" i="5"/>
  <c r="X796" i="5" s="1"/>
  <c r="V797" i="5"/>
  <c r="E797" i="5"/>
  <c r="X797" i="5" s="1"/>
  <c r="V798" i="5"/>
  <c r="E798" i="5"/>
  <c r="V799" i="5"/>
  <c r="E799" i="5"/>
  <c r="X799" i="5" s="1"/>
  <c r="V800" i="5"/>
  <c r="E800" i="5"/>
  <c r="X800" i="5" s="1"/>
  <c r="V801" i="5"/>
  <c r="E801" i="5"/>
  <c r="X801" i="5" s="1"/>
  <c r="V802" i="5"/>
  <c r="E802" i="5"/>
  <c r="V803" i="5"/>
  <c r="E803" i="5"/>
  <c r="X803" i="5" s="1"/>
  <c r="V804" i="5"/>
  <c r="E804" i="5"/>
  <c r="X804" i="5" s="1"/>
  <c r="V805" i="5"/>
  <c r="E805" i="5"/>
  <c r="X805" i="5" s="1"/>
  <c r="V806" i="5"/>
  <c r="E806" i="5"/>
  <c r="X806" i="5" s="1"/>
  <c r="V807" i="5"/>
  <c r="E807" i="5"/>
  <c r="V808" i="5"/>
  <c r="E808" i="5"/>
  <c r="X808" i="5" s="1"/>
  <c r="V809" i="5"/>
  <c r="E809" i="5"/>
  <c r="X809" i="5" s="1"/>
  <c r="V810" i="5"/>
  <c r="E810" i="5"/>
  <c r="V811" i="5"/>
  <c r="E811" i="5"/>
  <c r="X811" i="5" s="1"/>
  <c r="V812" i="5"/>
  <c r="E812" i="5"/>
  <c r="X812" i="5" s="1"/>
  <c r="V813" i="5"/>
  <c r="E813" i="5"/>
  <c r="X813" i="5" s="1"/>
  <c r="V814" i="5"/>
  <c r="E814" i="5"/>
  <c r="V815" i="5"/>
  <c r="E815" i="5"/>
  <c r="X815" i="5" s="1"/>
  <c r="V816" i="5"/>
  <c r="E816" i="5"/>
  <c r="V817" i="5"/>
  <c r="E817" i="5"/>
  <c r="V818" i="5"/>
  <c r="E818" i="5"/>
  <c r="X818" i="5" s="1"/>
  <c r="V819" i="5"/>
  <c r="E819" i="5"/>
  <c r="X819" i="5" s="1"/>
  <c r="V820" i="5"/>
  <c r="E820" i="5"/>
  <c r="X820" i="5" s="1"/>
  <c r="V821" i="5"/>
  <c r="E821" i="5"/>
  <c r="X821" i="5" s="1"/>
  <c r="V822" i="5"/>
  <c r="E822" i="5"/>
  <c r="V823" i="5"/>
  <c r="E823" i="5"/>
  <c r="X823" i="5" s="1"/>
  <c r="V824" i="5"/>
  <c r="E824" i="5"/>
  <c r="X824" i="5" s="1"/>
  <c r="V825" i="5"/>
  <c r="E825" i="5"/>
  <c r="X825" i="5" s="1"/>
  <c r="V826" i="5"/>
  <c r="E826" i="5"/>
  <c r="X826" i="5" s="1"/>
  <c r="V827" i="5"/>
  <c r="E827" i="5"/>
  <c r="X827" i="5" s="1"/>
  <c r="V828" i="5"/>
  <c r="E828" i="5"/>
  <c r="V829" i="5"/>
  <c r="E829" i="5"/>
  <c r="X829" i="5" s="1"/>
  <c r="V830" i="5"/>
  <c r="E830" i="5"/>
  <c r="X830" i="5" s="1"/>
  <c r="V831" i="5"/>
  <c r="E831" i="5"/>
  <c r="X831" i="5" s="1"/>
  <c r="V832" i="5"/>
  <c r="E832" i="5"/>
  <c r="V833" i="5"/>
  <c r="E833" i="5"/>
  <c r="X833" i="5" s="1"/>
  <c r="V834" i="5"/>
  <c r="E834" i="5"/>
  <c r="X834" i="5" s="1"/>
  <c r="V835" i="5"/>
  <c r="E835" i="5"/>
  <c r="X835" i="5" s="1"/>
  <c r="V836" i="5"/>
  <c r="E836" i="5"/>
  <c r="V837" i="5"/>
  <c r="E837" i="5"/>
  <c r="X837" i="5" s="1"/>
  <c r="V838" i="5"/>
  <c r="E838" i="5"/>
  <c r="V839" i="5"/>
  <c r="E839" i="5"/>
  <c r="X839" i="5" s="1"/>
  <c r="V840" i="5"/>
  <c r="E840" i="5"/>
  <c r="V841" i="5"/>
  <c r="E841" i="5"/>
  <c r="X841" i="5" s="1"/>
  <c r="V842" i="5"/>
  <c r="E842" i="5"/>
  <c r="X842" i="5" s="1"/>
  <c r="V843" i="5"/>
  <c r="E843" i="5"/>
  <c r="X843" i="5" s="1"/>
  <c r="V844" i="5"/>
  <c r="E844" i="5"/>
  <c r="V845" i="5"/>
  <c r="E845" i="5"/>
  <c r="X845" i="5" s="1"/>
  <c r="V846" i="5"/>
  <c r="E846" i="5"/>
  <c r="V847" i="5"/>
  <c r="E847" i="5"/>
  <c r="X847" i="5" s="1"/>
  <c r="V848" i="5"/>
  <c r="E848" i="5"/>
  <c r="V849" i="5"/>
  <c r="E849" i="5"/>
  <c r="X849" i="5" s="1"/>
  <c r="V850" i="5"/>
  <c r="E850" i="5"/>
  <c r="X850" i="5" s="1"/>
  <c r="V851" i="5"/>
  <c r="E851" i="5"/>
  <c r="X851" i="5" s="1"/>
  <c r="V852" i="5"/>
  <c r="E852" i="5"/>
  <c r="V853" i="5"/>
  <c r="E853" i="5"/>
  <c r="V854" i="5"/>
  <c r="E854" i="5"/>
  <c r="V855" i="5"/>
  <c r="E855" i="5"/>
  <c r="X855" i="5" s="1"/>
  <c r="V856" i="5"/>
  <c r="E856" i="5"/>
  <c r="V857" i="5"/>
  <c r="E857" i="5"/>
  <c r="X857" i="5" s="1"/>
  <c r="V858" i="5"/>
  <c r="E858" i="5"/>
  <c r="V859" i="5"/>
  <c r="E859" i="5"/>
  <c r="X859" i="5" s="1"/>
  <c r="V860" i="5"/>
  <c r="E860" i="5"/>
  <c r="X860" i="5" s="1"/>
  <c r="V861" i="5"/>
  <c r="E861" i="5"/>
  <c r="X861" i="5" s="1"/>
  <c r="V862" i="5"/>
  <c r="E862" i="5"/>
  <c r="V863" i="5"/>
  <c r="E863" i="5"/>
  <c r="X863" i="5" s="1"/>
  <c r="V864" i="5"/>
  <c r="E864" i="5"/>
  <c r="V865" i="5"/>
  <c r="E865" i="5"/>
  <c r="V866" i="5"/>
  <c r="E866" i="5"/>
  <c r="V867" i="5"/>
  <c r="E867" i="5"/>
  <c r="V868" i="5"/>
  <c r="E868" i="5"/>
  <c r="V869" i="5"/>
  <c r="E869" i="5"/>
  <c r="V870" i="5"/>
  <c r="E870" i="5"/>
  <c r="V871" i="5"/>
  <c r="E871" i="5"/>
  <c r="X871" i="5" s="1"/>
  <c r="V872" i="5"/>
  <c r="E872" i="5"/>
  <c r="V873" i="5"/>
  <c r="E873" i="5"/>
  <c r="V874" i="5"/>
  <c r="E874" i="5"/>
  <c r="X874" i="5" s="1"/>
  <c r="V875" i="5"/>
  <c r="E875" i="5"/>
  <c r="X875" i="5" s="1"/>
  <c r="V876" i="5"/>
  <c r="E876" i="5"/>
  <c r="X876" i="5" s="1"/>
  <c r="V877" i="5"/>
  <c r="E877" i="5"/>
  <c r="X877" i="5" s="1"/>
  <c r="V878" i="5"/>
  <c r="E878" i="5"/>
  <c r="V879" i="5"/>
  <c r="E879" i="5"/>
  <c r="X879" i="5" s="1"/>
  <c r="V880" i="5"/>
  <c r="E880" i="5"/>
  <c r="V881" i="5"/>
  <c r="E881" i="5"/>
  <c r="V882" i="5"/>
  <c r="E882" i="5"/>
  <c r="X882" i="5" s="1"/>
  <c r="V883" i="5"/>
  <c r="E883" i="5"/>
  <c r="X883" i="5" s="1"/>
  <c r="V884" i="5"/>
  <c r="E884" i="5"/>
  <c r="X884" i="5" s="1"/>
  <c r="V885" i="5"/>
  <c r="E885" i="5"/>
  <c r="V886" i="5"/>
  <c r="E886" i="5"/>
  <c r="V887" i="5"/>
  <c r="E887" i="5"/>
  <c r="X887" i="5" s="1"/>
  <c r="V888" i="5"/>
  <c r="E888" i="5"/>
  <c r="V889" i="5"/>
  <c r="E889" i="5"/>
  <c r="V890" i="5"/>
  <c r="E890" i="5"/>
  <c r="V891" i="5"/>
  <c r="E891" i="5"/>
  <c r="V892" i="5"/>
  <c r="E892" i="5"/>
  <c r="X892" i="5" s="1"/>
  <c r="V893" i="5"/>
  <c r="E893" i="5"/>
  <c r="X893" i="5" s="1"/>
  <c r="V894" i="5"/>
  <c r="E894" i="5"/>
  <c r="V895" i="5"/>
  <c r="E895" i="5"/>
  <c r="X895" i="5" s="1"/>
  <c r="V896" i="5"/>
  <c r="E896" i="5"/>
  <c r="V897" i="5"/>
  <c r="E897" i="5"/>
  <c r="V898" i="5"/>
  <c r="E898" i="5"/>
  <c r="V899" i="5"/>
  <c r="E899" i="5"/>
  <c r="V900" i="5"/>
  <c r="E900" i="5"/>
  <c r="X900" i="5" s="1"/>
  <c r="V901" i="5"/>
  <c r="E901" i="5"/>
  <c r="V902" i="5"/>
  <c r="E902" i="5"/>
  <c r="V903" i="5"/>
  <c r="E903" i="5"/>
  <c r="X903" i="5" s="1"/>
  <c r="V904" i="5"/>
  <c r="E904" i="5"/>
  <c r="X904" i="5" s="1"/>
  <c r="V905" i="5"/>
  <c r="E905" i="5"/>
  <c r="X905" i="5" s="1"/>
  <c r="V906" i="5"/>
  <c r="E906" i="5"/>
  <c r="V907" i="5"/>
  <c r="E907" i="5"/>
  <c r="X907" i="5" s="1"/>
  <c r="V908" i="5"/>
  <c r="E908" i="5"/>
  <c r="V909" i="5"/>
  <c r="E909" i="5"/>
  <c r="X909" i="5" s="1"/>
  <c r="V910" i="5"/>
  <c r="E910" i="5"/>
  <c r="V911" i="5"/>
  <c r="E911" i="5"/>
  <c r="V912" i="5"/>
  <c r="E912" i="5"/>
  <c r="V913" i="5"/>
  <c r="E913" i="5"/>
  <c r="V914" i="5"/>
  <c r="E914" i="5"/>
  <c r="V915" i="5"/>
  <c r="E915" i="5"/>
  <c r="V916" i="5"/>
  <c r="E916" i="5"/>
  <c r="V917" i="5"/>
  <c r="E917" i="5"/>
  <c r="V918" i="5"/>
  <c r="E918" i="5"/>
  <c r="X918" i="5" s="1"/>
  <c r="V919" i="5"/>
  <c r="E919" i="5"/>
  <c r="X919" i="5" s="1"/>
  <c r="V920" i="5"/>
  <c r="E920" i="5"/>
  <c r="X920" i="5" s="1"/>
  <c r="V921" i="5"/>
  <c r="E921" i="5"/>
  <c r="X921" i="5" s="1"/>
  <c r="V922" i="5"/>
  <c r="E922" i="5"/>
  <c r="V923" i="5"/>
  <c r="E923" i="5"/>
  <c r="X923" i="5" s="1"/>
  <c r="V924" i="5"/>
  <c r="E924" i="5"/>
  <c r="X924" i="5" s="1"/>
  <c r="V925" i="5"/>
  <c r="E925" i="5"/>
  <c r="X925" i="5" s="1"/>
  <c r="V926" i="5"/>
  <c r="E926" i="5"/>
  <c r="V927" i="5"/>
  <c r="E927" i="5"/>
  <c r="V928" i="5"/>
  <c r="E928" i="5"/>
  <c r="X928" i="5" s="1"/>
  <c r="V929" i="5"/>
  <c r="E929" i="5"/>
  <c r="X929" i="5" s="1"/>
  <c r="V930" i="5"/>
  <c r="E930" i="5"/>
  <c r="V931" i="5"/>
  <c r="E931" i="5"/>
  <c r="V932" i="5"/>
  <c r="E932" i="5"/>
  <c r="X932" i="5" s="1"/>
  <c r="V933" i="5"/>
  <c r="E933" i="5"/>
  <c r="X933" i="5" s="1"/>
  <c r="V934" i="5"/>
  <c r="E934" i="5"/>
  <c r="X934" i="5" s="1"/>
  <c r="V935" i="5"/>
  <c r="E935" i="5"/>
  <c r="X935" i="5" s="1"/>
  <c r="V936" i="5"/>
  <c r="E936" i="5"/>
  <c r="V937" i="5"/>
  <c r="E937" i="5"/>
  <c r="X937" i="5" s="1"/>
  <c r="V938" i="5"/>
  <c r="E938" i="5"/>
  <c r="V939" i="5"/>
  <c r="E939" i="5"/>
  <c r="X939" i="5" s="1"/>
  <c r="V940" i="5"/>
  <c r="E940" i="5"/>
  <c r="X940" i="5" s="1"/>
  <c r="V941" i="5"/>
  <c r="E941" i="5"/>
  <c r="X941" i="5" s="1"/>
  <c r="V942" i="5"/>
  <c r="E942" i="5"/>
  <c r="X942" i="5" s="1"/>
  <c r="V943" i="5"/>
  <c r="E943" i="5"/>
  <c r="V944" i="5"/>
  <c r="E944" i="5"/>
  <c r="V945" i="5"/>
  <c r="E945" i="5"/>
  <c r="V946" i="5"/>
  <c r="E946" i="5"/>
  <c r="V947" i="5"/>
  <c r="E947" i="5"/>
  <c r="X947" i="5" s="1"/>
  <c r="V948" i="5"/>
  <c r="E948" i="5"/>
  <c r="X948" i="5" s="1"/>
  <c r="V949" i="5"/>
  <c r="E949" i="5"/>
  <c r="V950" i="5"/>
  <c r="E950" i="5"/>
  <c r="V951" i="5"/>
  <c r="E951" i="5"/>
  <c r="V952" i="5"/>
  <c r="E952" i="5"/>
  <c r="X952" i="5" s="1"/>
  <c r="V953" i="5"/>
  <c r="E953" i="5"/>
  <c r="X953" i="5" s="1"/>
  <c r="V954" i="5"/>
  <c r="E954" i="5"/>
  <c r="X954" i="5" s="1"/>
  <c r="V955" i="5"/>
  <c r="E955" i="5"/>
  <c r="V956" i="5"/>
  <c r="E956" i="5"/>
  <c r="V957" i="5"/>
  <c r="E957" i="5"/>
  <c r="V958" i="5"/>
  <c r="E958" i="5"/>
  <c r="V959" i="5"/>
  <c r="E959" i="5"/>
  <c r="V960" i="5"/>
  <c r="E960" i="5"/>
  <c r="X960" i="5" s="1"/>
  <c r="V961" i="5"/>
  <c r="E961" i="5"/>
  <c r="X961" i="5" s="1"/>
  <c r="V962" i="5"/>
  <c r="E962" i="5"/>
  <c r="X962" i="5" s="1"/>
  <c r="V963" i="5"/>
  <c r="E963" i="5"/>
  <c r="X963" i="5" s="1"/>
  <c r="V964" i="5"/>
  <c r="E964" i="5"/>
  <c r="V965" i="5"/>
  <c r="E965" i="5"/>
  <c r="X965" i="5" s="1"/>
  <c r="V966" i="5"/>
  <c r="E966" i="5"/>
  <c r="V967" i="5"/>
  <c r="E967" i="5"/>
  <c r="X967" i="5" s="1"/>
  <c r="V968" i="5"/>
  <c r="E968" i="5"/>
  <c r="V969" i="5"/>
  <c r="E969" i="5"/>
  <c r="V970" i="5"/>
  <c r="E970" i="5"/>
  <c r="V971" i="5"/>
  <c r="E971" i="5"/>
  <c r="V972" i="5"/>
  <c r="E972" i="5"/>
  <c r="X972" i="5" s="1"/>
  <c r="V973" i="5"/>
  <c r="E973" i="5"/>
  <c r="X973" i="5" s="1"/>
  <c r="V974" i="5"/>
  <c r="E974" i="5"/>
  <c r="V975" i="5"/>
  <c r="E975" i="5"/>
  <c r="V976" i="5"/>
  <c r="E976" i="5"/>
  <c r="V977" i="5"/>
  <c r="E977" i="5"/>
  <c r="X977" i="5" s="1"/>
  <c r="V978" i="5"/>
  <c r="E978" i="5"/>
  <c r="V979" i="5"/>
  <c r="E979" i="5"/>
  <c r="V980" i="5"/>
  <c r="E980" i="5"/>
  <c r="X980" i="5" s="1"/>
  <c r="V981" i="5"/>
  <c r="E981" i="5"/>
  <c r="X981" i="5" s="1"/>
  <c r="V982" i="5"/>
  <c r="E982" i="5"/>
  <c r="V983" i="5"/>
  <c r="E983" i="5"/>
  <c r="V984" i="5"/>
  <c r="E984" i="5"/>
  <c r="V985" i="5"/>
  <c r="E985" i="5"/>
  <c r="X985" i="5" s="1"/>
  <c r="V986" i="5"/>
  <c r="E986" i="5"/>
  <c r="V987" i="5"/>
  <c r="E987" i="5"/>
  <c r="X987" i="5" s="1"/>
  <c r="V988" i="5"/>
  <c r="E988" i="5"/>
  <c r="V989" i="5"/>
  <c r="E989" i="5"/>
  <c r="X989" i="5" s="1"/>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V1000" i="5"/>
  <c r="E1000" i="5"/>
  <c r="V1001" i="5"/>
  <c r="E1001" i="5"/>
  <c r="X1001" i="5" s="1"/>
  <c r="V1002" i="5"/>
  <c r="E1002" i="5"/>
  <c r="V1003" i="5"/>
  <c r="E1003" i="5"/>
  <c r="V1004" i="5"/>
  <c r="E1004" i="5"/>
  <c r="V1005" i="5"/>
  <c r="E1005" i="5"/>
  <c r="X1005" i="5" s="1"/>
  <c r="V1006" i="5"/>
  <c r="E1006" i="5"/>
  <c r="V1007" i="5"/>
  <c r="E1007" i="5"/>
  <c r="V1008" i="5"/>
  <c r="E1008" i="5"/>
  <c r="V1009" i="5"/>
  <c r="E1009" i="5"/>
  <c r="X1009" i="5" s="1"/>
  <c r="V1010" i="5"/>
  <c r="E1010" i="5"/>
  <c r="V1011" i="5"/>
  <c r="E1011" i="5"/>
  <c r="V1012" i="5"/>
  <c r="E1012" i="5"/>
  <c r="X1012" i="5" s="1"/>
  <c r="V1013" i="5"/>
  <c r="E1013" i="5"/>
  <c r="X1013" i="5" s="1"/>
  <c r="V1014" i="5"/>
  <c r="E1014" i="5"/>
  <c r="V1015" i="5"/>
  <c r="E1015" i="5"/>
  <c r="X1015" i="5" s="1"/>
  <c r="V1016" i="5"/>
  <c r="E1016" i="5"/>
  <c r="V1017" i="5"/>
  <c r="E1017" i="5"/>
  <c r="X1017" i="5" s="1"/>
  <c r="V1018" i="5"/>
  <c r="E1018" i="5"/>
  <c r="X1018" i="5" s="1"/>
  <c r="V1019" i="5"/>
  <c r="E1019" i="5"/>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V1028" i="5"/>
  <c r="E1028" i="5"/>
  <c r="V1029" i="5"/>
  <c r="E1029" i="5"/>
  <c r="X1029" i="5" s="1"/>
  <c r="V1030" i="5"/>
  <c r="E1030" i="5"/>
  <c r="X1030" i="5" s="1"/>
  <c r="V1031" i="5"/>
  <c r="E1031" i="5"/>
  <c r="V1032" i="5"/>
  <c r="E1032" i="5"/>
  <c r="V1033" i="5"/>
  <c r="E1033" i="5"/>
  <c r="X1033" i="5" s="1"/>
  <c r="V1034" i="5"/>
  <c r="E1034" i="5"/>
  <c r="V1035" i="5"/>
  <c r="E1035" i="5"/>
  <c r="V1036" i="5"/>
  <c r="E1036" i="5"/>
  <c r="V1037" i="5"/>
  <c r="E1037" i="5"/>
  <c r="X1037" i="5" s="1"/>
  <c r="V1038" i="5"/>
  <c r="E1038" i="5"/>
  <c r="V1039" i="5"/>
  <c r="E1039" i="5"/>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V1048" i="5"/>
  <c r="E1048" i="5"/>
  <c r="V1049" i="5"/>
  <c r="E1049" i="5"/>
  <c r="X1049" i="5" s="1"/>
  <c r="V1050" i="5"/>
  <c r="E1050" i="5"/>
  <c r="V1051" i="5"/>
  <c r="E1051" i="5"/>
  <c r="V1052" i="5"/>
  <c r="E1052" i="5"/>
  <c r="X1052" i="5" s="1"/>
  <c r="V1053" i="5"/>
  <c r="E1053" i="5"/>
  <c r="X1053" i="5" s="1"/>
  <c r="V1054" i="5"/>
  <c r="E1054" i="5"/>
  <c r="V1055" i="5"/>
  <c r="E1055" i="5"/>
  <c r="X1055" i="5" s="1"/>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V1065" i="5"/>
  <c r="E1065" i="5"/>
  <c r="X1065" i="5" s="1"/>
  <c r="V1066" i="5"/>
  <c r="E1066" i="5"/>
  <c r="V1067" i="5"/>
  <c r="E1067" i="5"/>
  <c r="V1068" i="5"/>
  <c r="E1068" i="5"/>
  <c r="X1068" i="5" s="1"/>
  <c r="V1069" i="5"/>
  <c r="E1069" i="5"/>
  <c r="X1069" i="5" s="1"/>
  <c r="V1070" i="5"/>
  <c r="E1070" i="5"/>
  <c r="V1071" i="5"/>
  <c r="E1071" i="5"/>
  <c r="V1072" i="5"/>
  <c r="E1072" i="5"/>
  <c r="X1072" i="5" s="1"/>
  <c r="V1073" i="5"/>
  <c r="E1073" i="5"/>
  <c r="X1073" i="5" s="1"/>
  <c r="V1074" i="5"/>
  <c r="E1074" i="5"/>
  <c r="X1074" i="5" s="1"/>
  <c r="V1075" i="5"/>
  <c r="E1075" i="5"/>
  <c r="V1076" i="5"/>
  <c r="E1076" i="5"/>
  <c r="V1077" i="5"/>
  <c r="E1077" i="5"/>
  <c r="X1077" i="5" s="1"/>
  <c r="V1078" i="5"/>
  <c r="E1078" i="5"/>
  <c r="V1079" i="5"/>
  <c r="E1079" i="5"/>
  <c r="V1080" i="5"/>
  <c r="E1080" i="5"/>
  <c r="V1081" i="5"/>
  <c r="E1081" i="5"/>
  <c r="X1081" i="5" s="1"/>
  <c r="V1082" i="5"/>
  <c r="E1082" i="5"/>
  <c r="X1082" i="5" s="1"/>
  <c r="V1083" i="5"/>
  <c r="E1083" i="5"/>
  <c r="X1083" i="5" s="1"/>
  <c r="V1084" i="5"/>
  <c r="E1084" i="5"/>
  <c r="V1085" i="5"/>
  <c r="E1085" i="5"/>
  <c r="X1085" i="5" s="1"/>
  <c r="V1086" i="5"/>
  <c r="E1086" i="5"/>
  <c r="X1086" i="5" s="1"/>
  <c r="V1087" i="5"/>
  <c r="E1087" i="5"/>
  <c r="V1088" i="5"/>
  <c r="E1088" i="5"/>
  <c r="V1089" i="5"/>
  <c r="E1089" i="5"/>
  <c r="X1089" i="5" s="1"/>
  <c r="V1090" i="5"/>
  <c r="E1090" i="5"/>
  <c r="X1090" i="5" s="1"/>
  <c r="V1091" i="5"/>
  <c r="E1091" i="5"/>
  <c r="X1091" i="5" s="1"/>
  <c r="V1092" i="5"/>
  <c r="E1092" i="5"/>
  <c r="X1092" i="5" s="1"/>
  <c r="V1093" i="5"/>
  <c r="E1093" i="5"/>
  <c r="X1093" i="5" s="1"/>
  <c r="V1094" i="5"/>
  <c r="E1094" i="5"/>
  <c r="V1095" i="5"/>
  <c r="E1095" i="5"/>
  <c r="X1095" i="5" s="1"/>
  <c r="V1096" i="5"/>
  <c r="E1096" i="5"/>
  <c r="V1097" i="5"/>
  <c r="E1097" i="5"/>
  <c r="X1097" i="5" s="1"/>
  <c r="V1098" i="5"/>
  <c r="E1098" i="5"/>
  <c r="X1098" i="5" s="1"/>
  <c r="V1099" i="5"/>
  <c r="E1099" i="5"/>
  <c r="V1100" i="5"/>
  <c r="E1100" i="5"/>
  <c r="V1101" i="5"/>
  <c r="E1101" i="5"/>
  <c r="X1101" i="5" s="1"/>
  <c r="V1102" i="5"/>
  <c r="E1102" i="5"/>
  <c r="X1102" i="5" s="1"/>
  <c r="V1103" i="5"/>
  <c r="E1103" i="5"/>
  <c r="V1104" i="5"/>
  <c r="E1104" i="5"/>
  <c r="X1104" i="5" s="1"/>
  <c r="V1105" i="5"/>
  <c r="E1105" i="5"/>
  <c r="X1105" i="5" s="1"/>
  <c r="V1106" i="5"/>
  <c r="E1106" i="5"/>
  <c r="V1107" i="5"/>
  <c r="E1107" i="5"/>
  <c r="V1108" i="5"/>
  <c r="E1108" i="5"/>
  <c r="X1108" i="5" s="1"/>
  <c r="V1109" i="5"/>
  <c r="E1109" i="5"/>
  <c r="X1109" i="5" s="1"/>
  <c r="V1110" i="5"/>
  <c r="E1110" i="5"/>
  <c r="X1110" i="5" s="1"/>
  <c r="V1111" i="5"/>
  <c r="E1111" i="5"/>
  <c r="V1112" i="5"/>
  <c r="E1112" i="5"/>
  <c r="V1113" i="5"/>
  <c r="E1113" i="5"/>
  <c r="X1113" i="5" s="1"/>
  <c r="V1114" i="5"/>
  <c r="E1114" i="5"/>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V1123" i="5"/>
  <c r="E1123" i="5"/>
  <c r="V1124" i="5"/>
  <c r="E1124" i="5"/>
  <c r="V1125" i="5"/>
  <c r="E1125" i="5"/>
  <c r="X1125" i="5" s="1"/>
  <c r="V1126" i="5"/>
  <c r="E1126" i="5"/>
  <c r="X1126" i="5" s="1"/>
  <c r="V1127" i="5"/>
  <c r="E1127" i="5"/>
  <c r="V1128" i="5"/>
  <c r="E1128" i="5"/>
  <c r="V1129" i="5"/>
  <c r="E1129" i="5"/>
  <c r="X1129" i="5" s="1"/>
  <c r="V1130" i="5"/>
  <c r="E1130" i="5"/>
  <c r="V1131" i="5"/>
  <c r="E1131" i="5"/>
  <c r="X1131" i="5" s="1"/>
  <c r="V1132" i="5"/>
  <c r="E1132" i="5"/>
  <c r="V1133" i="5"/>
  <c r="E1133" i="5"/>
  <c r="X1133" i="5" s="1"/>
  <c r="V1134" i="5"/>
  <c r="E1134" i="5"/>
  <c r="X1134" i="5" s="1"/>
  <c r="V1135" i="5"/>
  <c r="E1135" i="5"/>
  <c r="X1135" i="5" s="1"/>
  <c r="V1136" i="5"/>
  <c r="E1136" i="5"/>
  <c r="V1137" i="5"/>
  <c r="E1137" i="5"/>
  <c r="X1137" i="5" s="1"/>
  <c r="V1138" i="5"/>
  <c r="E1138" i="5"/>
  <c r="X1138" i="5" s="1"/>
  <c r="V1139" i="5"/>
  <c r="E1139" i="5"/>
  <c r="X1139" i="5" s="1"/>
  <c r="V1140" i="5"/>
  <c r="E1140" i="5"/>
  <c r="V1141" i="5"/>
  <c r="E1141" i="5"/>
  <c r="X1141" i="5" s="1"/>
  <c r="V1142" i="5"/>
  <c r="E1142" i="5"/>
  <c r="X1142" i="5" s="1"/>
  <c r="V1143" i="5"/>
  <c r="E1143" i="5"/>
  <c r="V1144" i="5"/>
  <c r="E1144" i="5"/>
  <c r="V1145" i="5"/>
  <c r="E1145" i="5"/>
  <c r="V1146" i="5"/>
  <c r="E1146" i="5"/>
  <c r="X1146" i="5" s="1"/>
  <c r="V1147" i="5"/>
  <c r="E1147" i="5"/>
  <c r="X1147" i="5" s="1"/>
  <c r="V1148" i="5"/>
  <c r="E1148" i="5"/>
  <c r="X1148" i="5" s="1"/>
  <c r="V1149" i="5"/>
  <c r="E1149" i="5"/>
  <c r="V1150" i="5"/>
  <c r="E1150" i="5"/>
  <c r="X1150" i="5" s="1"/>
  <c r="V1151" i="5"/>
  <c r="E1151" i="5"/>
  <c r="X1151" i="5" s="1"/>
  <c r="V1152" i="5"/>
  <c r="E1152" i="5"/>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V1162" i="5"/>
  <c r="E1162" i="5"/>
  <c r="V1163" i="5"/>
  <c r="E1163" i="5"/>
  <c r="X1163" i="5" s="1"/>
  <c r="V1164" i="5"/>
  <c r="E1164" i="5"/>
  <c r="X1164" i="5" s="1"/>
  <c r="V1165" i="5"/>
  <c r="E1165" i="5"/>
  <c r="X1165" i="5" s="1"/>
  <c r="V1166" i="5"/>
  <c r="E1166" i="5"/>
  <c r="V1167" i="5"/>
  <c r="E1167" i="5"/>
  <c r="X1167" i="5" s="1"/>
  <c r="V1168" i="5"/>
  <c r="E1168" i="5"/>
  <c r="X1168" i="5" s="1"/>
  <c r="V1169" i="5"/>
  <c r="E1169" i="5"/>
  <c r="V1170" i="5"/>
  <c r="E1170" i="5"/>
  <c r="V1171" i="5"/>
  <c r="E1171" i="5"/>
  <c r="X1171" i="5" s="1"/>
  <c r="V1172" i="5"/>
  <c r="E1172" i="5"/>
  <c r="X1172" i="5" s="1"/>
  <c r="V1173" i="5"/>
  <c r="E1173" i="5"/>
  <c r="V1174" i="5"/>
  <c r="E1174" i="5"/>
  <c r="V1175" i="5"/>
  <c r="E1175" i="5"/>
  <c r="X1175" i="5" s="1"/>
  <c r="V1176" i="5"/>
  <c r="E1176" i="5"/>
  <c r="V1177" i="5"/>
  <c r="E1177" i="5"/>
  <c r="X1177" i="5" s="1"/>
  <c r="V1178" i="5"/>
  <c r="E1178" i="5"/>
  <c r="V1179" i="5"/>
  <c r="E1179" i="5"/>
  <c r="V1180" i="5"/>
  <c r="E1180" i="5"/>
  <c r="V1181" i="5"/>
  <c r="E1181" i="5"/>
  <c r="X1181" i="5" s="1"/>
  <c r="V1182" i="5"/>
  <c r="E1182" i="5"/>
  <c r="V1183" i="5"/>
  <c r="E1183" i="5"/>
  <c r="X1183" i="5" s="1"/>
  <c r="V1184" i="5"/>
  <c r="E1184" i="5"/>
  <c r="X1184" i="5" s="1"/>
  <c r="V1185" i="5"/>
  <c r="E1185" i="5"/>
  <c r="X1185" i="5" s="1"/>
  <c r="V1186" i="5"/>
  <c r="E1186" i="5"/>
  <c r="V1187" i="5"/>
  <c r="E1187" i="5"/>
  <c r="V1188" i="5"/>
  <c r="E1188" i="5"/>
  <c r="X1188" i="5" s="1"/>
  <c r="V1189" i="5"/>
  <c r="E1189" i="5"/>
  <c r="V1190" i="5"/>
  <c r="E1190" i="5"/>
  <c r="V1191" i="5"/>
  <c r="E1191" i="5"/>
  <c r="X1191" i="5" s="1"/>
  <c r="V1192" i="5"/>
  <c r="E1192" i="5"/>
  <c r="V1193" i="5"/>
  <c r="E1193" i="5"/>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V1203" i="5"/>
  <c r="E1203" i="5"/>
  <c r="V1204" i="5"/>
  <c r="E1204" i="5"/>
  <c r="X1204" i="5" s="1"/>
  <c r="V1205" i="5"/>
  <c r="E1205" i="5"/>
  <c r="V1206" i="5"/>
  <c r="E1206" i="5"/>
  <c r="V1207" i="5"/>
  <c r="E1207" i="5"/>
  <c r="X1207" i="5" s="1"/>
  <c r="V1208" i="5"/>
  <c r="E1208" i="5"/>
  <c r="X1208" i="5" s="1"/>
  <c r="V1209" i="5"/>
  <c r="E1209" i="5"/>
  <c r="X1209" i="5" s="1"/>
  <c r="V1210" i="5"/>
  <c r="E1210" i="5"/>
  <c r="V1211" i="5"/>
  <c r="E1211" i="5"/>
  <c r="X1211" i="5" s="1"/>
  <c r="V1212" i="5"/>
  <c r="E1212" i="5"/>
  <c r="X1212" i="5" s="1"/>
  <c r="V1213" i="5"/>
  <c r="E1213" i="5"/>
  <c r="X1213" i="5" s="1"/>
  <c r="V1214" i="5"/>
  <c r="E1214" i="5"/>
  <c r="V1215" i="5"/>
  <c r="E1215" i="5"/>
  <c r="X1215" i="5" s="1"/>
  <c r="V1216" i="5"/>
  <c r="E1216" i="5"/>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X1226" i="5" s="1"/>
  <c r="V1227" i="5"/>
  <c r="E1227" i="5"/>
  <c r="V1228" i="5"/>
  <c r="E1228" i="5"/>
  <c r="X1228" i="5" s="1"/>
  <c r="V1229" i="5"/>
  <c r="E1229" i="5"/>
  <c r="X1229" i="5" s="1"/>
  <c r="V1230" i="5"/>
  <c r="E1230" i="5"/>
  <c r="V1231" i="5"/>
  <c r="E1231" i="5"/>
  <c r="X1231" i="5" s="1"/>
  <c r="V1232" i="5"/>
  <c r="E1232" i="5"/>
  <c r="V1233" i="5"/>
  <c r="E1233" i="5"/>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V1243" i="5"/>
  <c r="E1243" i="5"/>
  <c r="V1244" i="5"/>
  <c r="E1244" i="5"/>
  <c r="X1244" i="5" s="1"/>
  <c r="V1245" i="5"/>
  <c r="E1245" i="5"/>
  <c r="X1245" i="5" s="1"/>
  <c r="V1246" i="5"/>
  <c r="E1246" i="5"/>
  <c r="V1247" i="5"/>
  <c r="E1247" i="5"/>
  <c r="X1247" i="5" s="1"/>
  <c r="V1248" i="5"/>
  <c r="E1248" i="5"/>
  <c r="X1248" i="5" s="1"/>
  <c r="V1249" i="5"/>
  <c r="E1249" i="5"/>
  <c r="X1249" i="5" s="1"/>
  <c r="V1250" i="5"/>
  <c r="E1250" i="5"/>
  <c r="V1251" i="5"/>
  <c r="E1251" i="5"/>
  <c r="X1251" i="5" s="1"/>
  <c r="V1252" i="5"/>
  <c r="E1252" i="5"/>
  <c r="V1253" i="5"/>
  <c r="E1253" i="5"/>
  <c r="V1254" i="5"/>
  <c r="E1254" i="5"/>
  <c r="V1255" i="5"/>
  <c r="E1255" i="5"/>
  <c r="X1255" i="5" s="1"/>
  <c r="V1256" i="5"/>
  <c r="E1256" i="5"/>
  <c r="X1256" i="5" s="1"/>
  <c r="V1257" i="5"/>
  <c r="E1257" i="5"/>
  <c r="V1258" i="5"/>
  <c r="E1258" i="5"/>
  <c r="V1259" i="5"/>
  <c r="E1259" i="5"/>
  <c r="X1259" i="5" s="1"/>
  <c r="V1260" i="5"/>
  <c r="E1260" i="5"/>
  <c r="X1260" i="5" s="1"/>
  <c r="V1261" i="5"/>
  <c r="E1261" i="5"/>
  <c r="V1262" i="5"/>
  <c r="E1262" i="5"/>
  <c r="V1263" i="5"/>
  <c r="E1263" i="5"/>
  <c r="X1263" i="5" s="1"/>
  <c r="V1264" i="5"/>
  <c r="E1264" i="5"/>
  <c r="X1264" i="5" s="1"/>
  <c r="V1265" i="5"/>
  <c r="E1265" i="5"/>
  <c r="V1266" i="5"/>
  <c r="E1266" i="5"/>
  <c r="V1267" i="5"/>
  <c r="E1267" i="5"/>
  <c r="X1267" i="5" s="1"/>
  <c r="V1268" i="5"/>
  <c r="E1268" i="5"/>
  <c r="X1268" i="5" s="1"/>
  <c r="V1269" i="5"/>
  <c r="E1269" i="5"/>
  <c r="V1270" i="5"/>
  <c r="E1270" i="5"/>
  <c r="V1271" i="5"/>
  <c r="E1271" i="5"/>
  <c r="X1271" i="5" s="1"/>
  <c r="V1272" i="5"/>
  <c r="E1272" i="5"/>
  <c r="X1272" i="5" s="1"/>
  <c r="V1273" i="5"/>
  <c r="E1273" i="5"/>
  <c r="X1273" i="5" s="1"/>
  <c r="V1274" i="5"/>
  <c r="E1274" i="5"/>
  <c r="V1275" i="5"/>
  <c r="E1275" i="5"/>
  <c r="X1275" i="5" s="1"/>
  <c r="V1276" i="5"/>
  <c r="E1276" i="5"/>
  <c r="X1276" i="5" s="1"/>
  <c r="V1277" i="5"/>
  <c r="E1277" i="5"/>
  <c r="V1278" i="5"/>
  <c r="E1278" i="5"/>
  <c r="V1279" i="5"/>
  <c r="E1279" i="5"/>
  <c r="X1279" i="5" s="1"/>
  <c r="V1280" i="5"/>
  <c r="E1280" i="5"/>
  <c r="X1280" i="5" s="1"/>
  <c r="V1281" i="5"/>
  <c r="E1281" i="5"/>
  <c r="X1281" i="5" s="1"/>
  <c r="V1282" i="5"/>
  <c r="E1282" i="5"/>
  <c r="V1283" i="5"/>
  <c r="E1283" i="5"/>
  <c r="X1283" i="5" s="1"/>
  <c r="V1284" i="5"/>
  <c r="E1284" i="5"/>
  <c r="V1285" i="5"/>
  <c r="E1285" i="5"/>
  <c r="V1286" i="5"/>
  <c r="E1286" i="5"/>
  <c r="V1287" i="5"/>
  <c r="E1287" i="5"/>
  <c r="X1287" i="5" s="1"/>
  <c r="V1288" i="5"/>
  <c r="E1288" i="5"/>
  <c r="V1289" i="5"/>
  <c r="E1289" i="5"/>
  <c r="X1289" i="5" s="1"/>
  <c r="V1290" i="5"/>
  <c r="E1290" i="5"/>
  <c r="X1290" i="5" s="1"/>
  <c r="V1291" i="5"/>
  <c r="E1291" i="5"/>
  <c r="X1291" i="5" s="1"/>
  <c r="V1292" i="5"/>
  <c r="E1292" i="5"/>
  <c r="X1292" i="5" s="1"/>
  <c r="V1293" i="5"/>
  <c r="E1293" i="5"/>
  <c r="V1294" i="5"/>
  <c r="E1294" i="5"/>
  <c r="V1295" i="5"/>
  <c r="E1295" i="5"/>
  <c r="X1295" i="5" s="1"/>
  <c r="V1296" i="5"/>
  <c r="E1296" i="5"/>
  <c r="X1296" i="5" s="1"/>
  <c r="V1297" i="5"/>
  <c r="E1297" i="5"/>
  <c r="V1298" i="5"/>
  <c r="E1298" i="5"/>
  <c r="V1299" i="5"/>
  <c r="E1299" i="5"/>
  <c r="X1299" i="5" s="1"/>
  <c r="V1300" i="5"/>
  <c r="E1300" i="5"/>
  <c r="X1300" i="5" s="1"/>
  <c r="V1301" i="5"/>
  <c r="E1301" i="5"/>
  <c r="V1302" i="5"/>
  <c r="E1302" i="5"/>
  <c r="X1302" i="5" s="1"/>
  <c r="V1303" i="5"/>
  <c r="E1303" i="5"/>
  <c r="X1303" i="5" s="1"/>
  <c r="V1304" i="5"/>
  <c r="E1304" i="5"/>
  <c r="X1304" i="5" s="1"/>
  <c r="V1305" i="5"/>
  <c r="E1305" i="5"/>
  <c r="X1305" i="5" s="1"/>
  <c r="V1306" i="5"/>
  <c r="E1306" i="5"/>
  <c r="V1307" i="5"/>
  <c r="E1307" i="5"/>
  <c r="X1307" i="5" s="1"/>
  <c r="V1308" i="5"/>
  <c r="E1308" i="5"/>
  <c r="X1308" i="5" s="1"/>
  <c r="V1309" i="5"/>
  <c r="E1309" i="5"/>
  <c r="V1310" i="5"/>
  <c r="E1310" i="5"/>
  <c r="V1311" i="5"/>
  <c r="E1311" i="5"/>
  <c r="X1311" i="5" s="1"/>
  <c r="V1312" i="5"/>
  <c r="E1312" i="5"/>
  <c r="V1313" i="5"/>
  <c r="E1313" i="5"/>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V1326" i="5"/>
  <c r="E1326" i="5"/>
  <c r="V1327" i="5"/>
  <c r="E1327" i="5"/>
  <c r="X1327" i="5" s="1"/>
  <c r="V1328" i="5"/>
  <c r="E1328" i="5"/>
  <c r="V1329" i="5"/>
  <c r="E1329" i="5"/>
  <c r="X1329" i="5" s="1"/>
  <c r="V1330" i="5"/>
  <c r="E1330" i="5"/>
  <c r="V1331" i="5"/>
  <c r="E1331" i="5"/>
  <c r="X1331" i="5" s="1"/>
  <c r="V1332" i="5"/>
  <c r="E1332" i="5"/>
  <c r="X1332" i="5" s="1"/>
  <c r="V1333" i="5"/>
  <c r="E1333" i="5"/>
  <c r="V1334" i="5"/>
  <c r="E1334" i="5"/>
  <c r="X1334" i="5" s="1"/>
  <c r="V1335" i="5"/>
  <c r="E1335" i="5"/>
  <c r="X1335" i="5" s="1"/>
  <c r="V1336" i="5"/>
  <c r="E1336" i="5"/>
  <c r="X1336" i="5" s="1"/>
  <c r="V1337" i="5"/>
  <c r="E1337" i="5"/>
  <c r="V1338" i="5"/>
  <c r="E1338" i="5"/>
  <c r="V1339" i="5"/>
  <c r="E1339" i="5"/>
  <c r="V1340" i="5"/>
  <c r="E1340" i="5"/>
  <c r="X1340" i="5" s="1"/>
  <c r="V1341" i="5"/>
  <c r="E1341" i="5"/>
  <c r="X1341" i="5" s="1"/>
  <c r="V1342" i="5"/>
  <c r="E1342" i="5"/>
  <c r="V1343" i="5"/>
  <c r="E1343" i="5"/>
  <c r="X1343" i="5" s="1"/>
  <c r="V1344" i="5"/>
  <c r="E1344" i="5"/>
  <c r="X1344" i="5" s="1"/>
  <c r="V1345" i="5"/>
  <c r="E1345" i="5"/>
  <c r="V1346" i="5"/>
  <c r="E1346" i="5"/>
  <c r="V1347" i="5"/>
  <c r="E1347" i="5"/>
  <c r="V1348" i="5"/>
  <c r="E1348" i="5"/>
  <c r="X1348" i="5" s="1"/>
  <c r="V1349" i="5"/>
  <c r="E1349" i="5"/>
  <c r="X1349" i="5" s="1"/>
  <c r="V1350" i="5"/>
  <c r="E1350" i="5"/>
  <c r="X1350" i="5" s="1"/>
  <c r="V1351" i="5"/>
  <c r="E1351" i="5"/>
  <c r="X1351" i="5" s="1"/>
  <c r="V1352" i="5"/>
  <c r="E1352" i="5"/>
  <c r="X1352" i="5" s="1"/>
  <c r="V1353" i="5"/>
  <c r="E1353" i="5"/>
  <c r="V1354" i="5"/>
  <c r="E1354" i="5"/>
  <c r="V1355" i="5"/>
  <c r="E1355" i="5"/>
  <c r="X1355" i="5" s="1"/>
  <c r="V1356" i="5"/>
  <c r="E1356" i="5"/>
  <c r="X1356" i="5" s="1"/>
  <c r="V1357" i="5"/>
  <c r="E1357" i="5"/>
  <c r="V1358" i="5"/>
  <c r="E1358" i="5"/>
  <c r="X1358" i="5" s="1"/>
  <c r="V1359" i="5"/>
  <c r="E1359" i="5"/>
  <c r="X1359" i="5" s="1"/>
  <c r="V1360" i="5"/>
  <c r="E1360" i="5"/>
  <c r="X1360" i="5" s="1"/>
  <c r="V1361" i="5"/>
  <c r="E1361" i="5"/>
  <c r="V1362" i="5"/>
  <c r="E1362" i="5"/>
  <c r="X1362" i="5" s="1"/>
  <c r="V1363" i="5"/>
  <c r="E1363" i="5"/>
  <c r="X1363" i="5" s="1"/>
  <c r="V1364" i="5"/>
  <c r="E1364" i="5"/>
  <c r="X1364" i="5" s="1"/>
  <c r="V1365" i="5"/>
  <c r="E1365" i="5"/>
  <c r="X1365" i="5" s="1"/>
  <c r="V1366" i="5"/>
  <c r="E1366" i="5"/>
  <c r="X1366" i="5" s="1"/>
  <c r="V1367" i="5"/>
  <c r="E1367" i="5"/>
  <c r="V1368" i="5"/>
  <c r="E1368" i="5"/>
  <c r="X1368" i="5" s="1"/>
  <c r="V1369" i="5"/>
  <c r="E1369" i="5"/>
  <c r="V1370" i="5"/>
  <c r="E1370" i="5"/>
  <c r="X1370" i="5" s="1"/>
  <c r="V1371" i="5"/>
  <c r="E1371" i="5"/>
  <c r="X1371" i="5" s="1"/>
  <c r="V1372" i="5"/>
  <c r="E1372" i="5"/>
  <c r="X1372" i="5" s="1"/>
  <c r="V1373" i="5"/>
  <c r="E1373" i="5"/>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V1382" i="5"/>
  <c r="E1382" i="5"/>
  <c r="X1382" i="5" s="1"/>
  <c r="V1383" i="5"/>
  <c r="E1383" i="5"/>
  <c r="X1383" i="5" s="1"/>
  <c r="V1384" i="5"/>
  <c r="E1384" i="5"/>
  <c r="V1385" i="5"/>
  <c r="E1385" i="5"/>
  <c r="V1386" i="5"/>
  <c r="E1386" i="5"/>
  <c r="X1386" i="5" s="1"/>
  <c r="V1387" i="5"/>
  <c r="E1387" i="5"/>
  <c r="V1388" i="5"/>
  <c r="E1388" i="5"/>
  <c r="X1388" i="5" s="1"/>
  <c r="V1389" i="5"/>
  <c r="E1389" i="5"/>
  <c r="V1390" i="5"/>
  <c r="E1390" i="5"/>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V1413" i="5"/>
  <c r="E1413" i="5"/>
  <c r="X1413" i="5" s="1"/>
  <c r="V1414" i="5"/>
  <c r="E1414" i="5"/>
  <c r="X1414" i="5" s="1"/>
  <c r="V1415" i="5"/>
  <c r="E1415" i="5"/>
  <c r="X1415" i="5" s="1"/>
  <c r="V1416" i="5"/>
  <c r="E1416" i="5"/>
  <c r="V1417" i="5"/>
  <c r="E1417" i="5"/>
  <c r="X1417" i="5" s="1"/>
  <c r="V1418" i="5"/>
  <c r="E1418" i="5"/>
  <c r="X1418" i="5" s="1"/>
  <c r="V1419" i="5"/>
  <c r="E1419" i="5"/>
  <c r="V1420" i="5"/>
  <c r="E1420" i="5"/>
  <c r="V1421" i="5"/>
  <c r="E1421" i="5"/>
  <c r="X1421" i="5" s="1"/>
  <c r="V1422" i="5"/>
  <c r="E1422" i="5"/>
  <c r="X1422" i="5" s="1"/>
  <c r="V1423" i="5"/>
  <c r="E1423" i="5"/>
  <c r="X1423" i="5" s="1"/>
  <c r="V1424" i="5"/>
  <c r="E1424" i="5"/>
  <c r="V1425" i="5"/>
  <c r="E1425" i="5"/>
  <c r="V1426" i="5"/>
  <c r="E1426" i="5"/>
  <c r="X1426" i="5" s="1"/>
  <c r="V1427" i="5"/>
  <c r="E1427" i="5"/>
  <c r="V1428" i="5"/>
  <c r="E1428" i="5"/>
  <c r="X1428" i="5" s="1"/>
  <c r="V1429" i="5"/>
  <c r="E1429" i="5"/>
  <c r="X1429" i="5" s="1"/>
  <c r="V1430" i="5"/>
  <c r="E1430" i="5"/>
  <c r="X1430" i="5" s="1"/>
  <c r="V1431" i="5"/>
  <c r="E1431" i="5"/>
  <c r="X1431" i="5" s="1"/>
  <c r="V1432" i="5"/>
  <c r="E1432" i="5"/>
  <c r="V1433" i="5"/>
  <c r="E1433" i="5"/>
  <c r="X1433" i="5" s="1"/>
  <c r="V1434" i="5"/>
  <c r="E1434" i="5"/>
  <c r="X1434" i="5" s="1"/>
  <c r="V1435" i="5"/>
  <c r="E1435" i="5"/>
  <c r="X1435" i="5" s="1"/>
  <c r="V1436" i="5"/>
  <c r="E1436" i="5"/>
  <c r="X1436" i="5" s="1"/>
  <c r="V1437" i="5"/>
  <c r="E1437" i="5"/>
  <c r="X1437" i="5" s="1"/>
  <c r="V1438" i="5"/>
  <c r="E1438" i="5"/>
  <c r="X1438" i="5" s="1"/>
  <c r="V1439" i="5"/>
  <c r="E1439" i="5"/>
  <c r="V1440" i="5"/>
  <c r="E1440" i="5"/>
  <c r="V1441" i="5"/>
  <c r="E1441" i="5"/>
  <c r="X1441" i="5" s="1"/>
  <c r="V1442" i="5"/>
  <c r="E1442" i="5"/>
  <c r="X1442" i="5" s="1"/>
  <c r="V1443" i="5"/>
  <c r="E1443" i="5"/>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V1471" i="5"/>
  <c r="E1471" i="5"/>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X1487" i="5" s="1"/>
  <c r="V1488" i="5"/>
  <c r="E1488" i="5"/>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V1500" i="5"/>
  <c r="E1500" i="5"/>
  <c r="X1500" i="5" s="1"/>
  <c r="V1501" i="5"/>
  <c r="E1501" i="5"/>
  <c r="X1501" i="5" s="1"/>
  <c r="V1502" i="5"/>
  <c r="E1502" i="5"/>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V1547" i="5"/>
  <c r="E1547" i="5"/>
  <c r="X1547" i="5" s="1"/>
  <c r="V1548" i="5"/>
  <c r="E1548" i="5"/>
  <c r="X1548" i="5" s="1"/>
  <c r="V1549" i="5"/>
  <c r="E1549" i="5"/>
  <c r="X1549" i="5" s="1"/>
  <c r="V1550" i="5"/>
  <c r="E1550" i="5"/>
  <c r="X1550" i="5" s="1"/>
  <c r="V1551" i="5"/>
  <c r="E1551" i="5"/>
  <c r="X1551" i="5" s="1"/>
  <c r="V1552" i="5"/>
  <c r="E1552" i="5"/>
  <c r="X1552" i="5" s="1"/>
  <c r="V1553" i="5"/>
  <c r="E1553" i="5"/>
  <c r="V1554" i="5"/>
  <c r="E1554" i="5"/>
  <c r="X1554" i="5" s="1"/>
  <c r="V1555" i="5"/>
  <c r="E1555" i="5"/>
  <c r="V1556" i="5"/>
  <c r="E1556" i="5"/>
  <c r="X1556" i="5" s="1"/>
  <c r="V1557" i="5"/>
  <c r="E1557" i="5"/>
  <c r="V1558" i="5"/>
  <c r="E1558" i="5"/>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V1567" i="5"/>
  <c r="E1567" i="5"/>
  <c r="X1567" i="5" s="1"/>
  <c r="V1568" i="5"/>
  <c r="E1568" i="5"/>
  <c r="X1568" i="5" s="1"/>
  <c r="V1569" i="5"/>
  <c r="E1569" i="5"/>
  <c r="V1570" i="5"/>
  <c r="E1570" i="5"/>
  <c r="X1570" i="5" s="1"/>
  <c r="V1571" i="5"/>
  <c r="E1571" i="5"/>
  <c r="X1571" i="5" s="1"/>
  <c r="V1572" i="5"/>
  <c r="E1572" i="5"/>
  <c r="X1572" i="5" s="1"/>
  <c r="V1573" i="5"/>
  <c r="E1573" i="5"/>
  <c r="X1573" i="5" s="1"/>
  <c r="V1574" i="5"/>
  <c r="E1574" i="5"/>
  <c r="V1575" i="5"/>
  <c r="E1575" i="5"/>
  <c r="V1576" i="5"/>
  <c r="E1576" i="5"/>
  <c r="X1576" i="5" s="1"/>
  <c r="V1577" i="5"/>
  <c r="E1577" i="5"/>
  <c r="V1578" i="5"/>
  <c r="E1578" i="5"/>
  <c r="V1579" i="5"/>
  <c r="E1579" i="5"/>
  <c r="X1579" i="5" s="1"/>
  <c r="V1580" i="5"/>
  <c r="E1580" i="5"/>
  <c r="X1580" i="5" s="1"/>
  <c r="V1581" i="5"/>
  <c r="E1581" i="5"/>
  <c r="X1581" i="5" s="1"/>
  <c r="V1582" i="5"/>
  <c r="E1582" i="5"/>
  <c r="V1583" i="5"/>
  <c r="E1583" i="5"/>
  <c r="V1584" i="5"/>
  <c r="E1584" i="5"/>
  <c r="X1584" i="5" s="1"/>
  <c r="V1585" i="5"/>
  <c r="E1585" i="5"/>
  <c r="V1586" i="5"/>
  <c r="E1586" i="5"/>
  <c r="X1586" i="5" s="1"/>
  <c r="V1587" i="5"/>
  <c r="E1587" i="5"/>
  <c r="V1588" i="5"/>
  <c r="E1588" i="5"/>
  <c r="X1588" i="5" s="1"/>
  <c r="V1589" i="5"/>
  <c r="E1589" i="5"/>
  <c r="V1590" i="5"/>
  <c r="E1590" i="5"/>
  <c r="V1591" i="5"/>
  <c r="E1591" i="5"/>
  <c r="V1592" i="5"/>
  <c r="E1592" i="5"/>
  <c r="V1593" i="5"/>
  <c r="E1593" i="5"/>
  <c r="X1593" i="5" s="1"/>
  <c r="V1594" i="5"/>
  <c r="E1594" i="5"/>
  <c r="V1595" i="5"/>
  <c r="E1595" i="5"/>
  <c r="X1595" i="5" s="1"/>
  <c r="V1596" i="5"/>
  <c r="E1596" i="5"/>
  <c r="V1597" i="5"/>
  <c r="E1597" i="5"/>
  <c r="X1597" i="5" s="1"/>
  <c r="V1598" i="5"/>
  <c r="E1598" i="5"/>
  <c r="V1599" i="5"/>
  <c r="E1599" i="5"/>
  <c r="V1600" i="5"/>
  <c r="E1600" i="5"/>
  <c r="X1600" i="5" s="1"/>
  <c r="V1601" i="5"/>
  <c r="E1601" i="5"/>
  <c r="V1602" i="5"/>
  <c r="E1602" i="5"/>
  <c r="V1603" i="5"/>
  <c r="E1603" i="5"/>
  <c r="X1603" i="5" s="1"/>
  <c r="V1604" i="5"/>
  <c r="E1604" i="5"/>
  <c r="X1604" i="5" s="1"/>
  <c r="V1605" i="5"/>
  <c r="E1605" i="5"/>
  <c r="X1605" i="5" s="1"/>
  <c r="V1606" i="5"/>
  <c r="E1606" i="5"/>
  <c r="V1607" i="5"/>
  <c r="E1607" i="5"/>
  <c r="X1607" i="5" s="1"/>
  <c r="V1608" i="5"/>
  <c r="E1608" i="5"/>
  <c r="V1609" i="5"/>
  <c r="E1609" i="5"/>
  <c r="X1609" i="5" s="1"/>
  <c r="V1610" i="5"/>
  <c r="E1610" i="5"/>
  <c r="V1611" i="5"/>
  <c r="E1611" i="5"/>
  <c r="X1611" i="5" s="1"/>
  <c r="V1612" i="5"/>
  <c r="E1612" i="5"/>
  <c r="X1612" i="5" s="1"/>
  <c r="V1613" i="5"/>
  <c r="E1613" i="5"/>
  <c r="X1613" i="5" s="1"/>
  <c r="V1614" i="5"/>
  <c r="E1614" i="5"/>
  <c r="V1615" i="5"/>
  <c r="E1615" i="5"/>
  <c r="V1616" i="5"/>
  <c r="E1616" i="5"/>
  <c r="X1616" i="5" s="1"/>
  <c r="V1617" i="5"/>
  <c r="E1617" i="5"/>
  <c r="V1618" i="5"/>
  <c r="E1618" i="5"/>
  <c r="X1618" i="5" s="1"/>
  <c r="V1619" i="5"/>
  <c r="E1619" i="5"/>
  <c r="X1619" i="5" s="1"/>
  <c r="V1620" i="5"/>
  <c r="E1620" i="5"/>
  <c r="X1620" i="5" s="1"/>
  <c r="V1621" i="5"/>
  <c r="E1621" i="5"/>
  <c r="V1622" i="5"/>
  <c r="E1622" i="5"/>
  <c r="X1622" i="5" s="1"/>
  <c r="V1623" i="5"/>
  <c r="E1623" i="5"/>
  <c r="X1623" i="5" s="1"/>
  <c r="V1624" i="5"/>
  <c r="E1624" i="5"/>
  <c r="X1624" i="5" s="1"/>
  <c r="V1625" i="5"/>
  <c r="E1625" i="5"/>
  <c r="V1626" i="5"/>
  <c r="E1626" i="5"/>
  <c r="X1626" i="5" s="1"/>
  <c r="V1627" i="5"/>
  <c r="E1627" i="5"/>
  <c r="X1627" i="5" s="1"/>
  <c r="V1628" i="5"/>
  <c r="E1628" i="5"/>
  <c r="X1628" i="5" s="1"/>
  <c r="V1629" i="5"/>
  <c r="E1629" i="5"/>
  <c r="X1629" i="5" s="1"/>
  <c r="V1630" i="5"/>
  <c r="E1630" i="5"/>
  <c r="V1631" i="5"/>
  <c r="E1631" i="5"/>
  <c r="X1631" i="5" s="1"/>
  <c r="V1632" i="5"/>
  <c r="E1632" i="5"/>
  <c r="V1633" i="5"/>
  <c r="E1633" i="5"/>
  <c r="V1634" i="5"/>
  <c r="E1634" i="5"/>
  <c r="X1634" i="5" s="1"/>
  <c r="V1635" i="5"/>
  <c r="E1635" i="5"/>
  <c r="X1635" i="5" s="1"/>
  <c r="V1636" i="5"/>
  <c r="E1636" i="5"/>
  <c r="X1636" i="5" s="1"/>
  <c r="V1637" i="5"/>
  <c r="E1637" i="5"/>
  <c r="V1638" i="5"/>
  <c r="E1638" i="5"/>
  <c r="V1639" i="5"/>
  <c r="E1639" i="5"/>
  <c r="X1639" i="5" s="1"/>
  <c r="V1640" i="5"/>
  <c r="E1640" i="5"/>
  <c r="X1640" i="5" s="1"/>
  <c r="V1641" i="5"/>
  <c r="E1641" i="5"/>
  <c r="X1641" i="5" s="1"/>
  <c r="V1642" i="5"/>
  <c r="E1642" i="5"/>
  <c r="V1643" i="5"/>
  <c r="E1643" i="5"/>
  <c r="X1643" i="5" s="1"/>
  <c r="V1644" i="5"/>
  <c r="E1644" i="5"/>
  <c r="V1645" i="5"/>
  <c r="E1645" i="5"/>
  <c r="X1645" i="5" s="1"/>
  <c r="V1646" i="5"/>
  <c r="E1646" i="5"/>
  <c r="X1646" i="5" s="1"/>
  <c r="V1647" i="5"/>
  <c r="E1647" i="5"/>
  <c r="X1647" i="5" s="1"/>
  <c r="V1648" i="5"/>
  <c r="E1648" i="5"/>
  <c r="X1648" i="5" s="1"/>
  <c r="V1649" i="5"/>
  <c r="E1649" i="5"/>
  <c r="V1650" i="5"/>
  <c r="E1650" i="5"/>
  <c r="V1651" i="5"/>
  <c r="E1651" i="5"/>
  <c r="V1652" i="5"/>
  <c r="E1652" i="5"/>
  <c r="V1653" i="5"/>
  <c r="E1653" i="5"/>
  <c r="X1653" i="5" s="1"/>
  <c r="V1654" i="5"/>
  <c r="E1654" i="5"/>
  <c r="V1655" i="5"/>
  <c r="E1655" i="5"/>
  <c r="X1655" i="5" s="1"/>
  <c r="V1656" i="5"/>
  <c r="E1656" i="5"/>
  <c r="X1656" i="5" s="1"/>
  <c r="V1657" i="5"/>
  <c r="E1657" i="5"/>
  <c r="X1657" i="5" s="1"/>
  <c r="V1658" i="5"/>
  <c r="E1658" i="5"/>
  <c r="V1659" i="5"/>
  <c r="E1659" i="5"/>
  <c r="X1659" i="5" s="1"/>
  <c r="V1660" i="5"/>
  <c r="E1660" i="5"/>
  <c r="X1660" i="5" s="1"/>
  <c r="V1661" i="5"/>
  <c r="E1661" i="5"/>
  <c r="V1662" i="5"/>
  <c r="E1662" i="5"/>
  <c r="V1663" i="5"/>
  <c r="E1663" i="5"/>
  <c r="X1663" i="5" s="1"/>
  <c r="V1664" i="5"/>
  <c r="E1664" i="5"/>
  <c r="X1664" i="5" s="1"/>
  <c r="V1665" i="5"/>
  <c r="E1665" i="5"/>
  <c r="V1666" i="5"/>
  <c r="E1666" i="5"/>
  <c r="V1667" i="5"/>
  <c r="E1667" i="5"/>
  <c r="X1667" i="5" s="1"/>
  <c r="V1668" i="5"/>
  <c r="E1668" i="5"/>
  <c r="V1669" i="5"/>
  <c r="E1669" i="5"/>
  <c r="V1670" i="5"/>
  <c r="E1670" i="5"/>
  <c r="X1670" i="5" s="1"/>
  <c r="V1671" i="5"/>
  <c r="E1671" i="5"/>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V1682" i="5"/>
  <c r="E1682" i="5"/>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V1695" i="5"/>
  <c r="E1695" i="5"/>
  <c r="X1695" i="5" s="1"/>
  <c r="V1696" i="5"/>
  <c r="E1696" i="5"/>
  <c r="X1696" i="5" s="1"/>
  <c r="V1697" i="5"/>
  <c r="E1697" i="5"/>
  <c r="V1698" i="5"/>
  <c r="E1698" i="5"/>
  <c r="X1698" i="5" s="1"/>
  <c r="V1699" i="5"/>
  <c r="E1699" i="5"/>
  <c r="V1700" i="5"/>
  <c r="E1700" i="5"/>
  <c r="V1701" i="5"/>
  <c r="E1701" i="5"/>
  <c r="V1702" i="5"/>
  <c r="E1702" i="5"/>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V1719" i="5"/>
  <c r="E1719" i="5"/>
  <c r="X1719" i="5" s="1"/>
  <c r="V1720" i="5"/>
  <c r="E1720" i="5"/>
  <c r="X1720" i="5" s="1"/>
  <c r="V1721" i="5"/>
  <c r="E1721" i="5"/>
  <c r="V1722" i="5"/>
  <c r="E1722" i="5"/>
  <c r="X1722" i="5" s="1"/>
  <c r="V1723" i="5"/>
  <c r="E1723" i="5"/>
  <c r="X1723" i="5" s="1"/>
  <c r="V1724" i="5"/>
  <c r="E1724" i="5"/>
  <c r="X1724" i="5" s="1"/>
  <c r="V1725" i="5"/>
  <c r="E1725" i="5"/>
  <c r="X1725" i="5" s="1"/>
  <c r="V1726" i="5"/>
  <c r="E1726" i="5"/>
  <c r="V1727" i="5"/>
  <c r="E1727" i="5"/>
  <c r="X1727" i="5" s="1"/>
  <c r="V1728" i="5"/>
  <c r="E1728" i="5"/>
  <c r="X1728" i="5" s="1"/>
  <c r="V1729" i="5"/>
  <c r="E1729" i="5"/>
  <c r="V1730" i="5"/>
  <c r="E1730" i="5"/>
  <c r="V1731" i="5"/>
  <c r="E1731" i="5"/>
  <c r="X1731" i="5" s="1"/>
  <c r="V1732" i="5"/>
  <c r="E1732" i="5"/>
  <c r="X1732" i="5" s="1"/>
  <c r="V1733" i="5"/>
  <c r="E1733" i="5"/>
  <c r="V1734" i="5"/>
  <c r="E1734" i="5"/>
  <c r="X1734" i="5" s="1"/>
  <c r="V1735" i="5"/>
  <c r="E1735" i="5"/>
  <c r="V1736" i="5"/>
  <c r="E1736" i="5"/>
  <c r="X1736" i="5" s="1"/>
  <c r="V1737" i="5"/>
  <c r="E1737" i="5"/>
  <c r="X1737" i="5" s="1"/>
  <c r="V1738" i="5"/>
  <c r="E1738" i="5"/>
  <c r="X1738" i="5" s="1"/>
  <c r="V1739" i="5"/>
  <c r="E1739" i="5"/>
  <c r="V1740" i="5"/>
  <c r="E1740" i="5"/>
  <c r="X1740" i="5" s="1"/>
  <c r="V1741" i="5"/>
  <c r="E1741" i="5"/>
  <c r="V1742" i="5"/>
  <c r="E1742" i="5"/>
  <c r="X1742" i="5" s="1"/>
  <c r="V1743" i="5"/>
  <c r="E1743" i="5"/>
  <c r="X1743" i="5" s="1"/>
  <c r="V1744" i="5"/>
  <c r="E1744" i="5"/>
  <c r="X1744" i="5" s="1"/>
  <c r="V1745" i="5"/>
  <c r="E1745" i="5"/>
  <c r="V1746" i="5"/>
  <c r="E1746" i="5"/>
  <c r="V1747" i="5"/>
  <c r="E1747" i="5"/>
  <c r="X1747" i="5" s="1"/>
  <c r="V1748" i="5"/>
  <c r="E1748" i="5"/>
  <c r="X1748" i="5" s="1"/>
  <c r="V1749" i="5"/>
  <c r="E1749" i="5"/>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V1772" i="5"/>
  <c r="E1772" i="5"/>
  <c r="X1772" i="5" s="1"/>
  <c r="V1773" i="5"/>
  <c r="E1773" i="5"/>
  <c r="V1774" i="5"/>
  <c r="E1774" i="5"/>
  <c r="X1774" i="5" s="1"/>
  <c r="V1775" i="5"/>
  <c r="E1775" i="5"/>
  <c r="V1776" i="5"/>
  <c r="E1776" i="5"/>
  <c r="X1776" i="5" s="1"/>
  <c r="V1777" i="5"/>
  <c r="E1777" i="5"/>
  <c r="X1777" i="5" s="1"/>
  <c r="V1778" i="5"/>
  <c r="E1778" i="5"/>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V1803" i="5"/>
  <c r="E1803" i="5"/>
  <c r="V1804" i="5"/>
  <c r="E1804" i="5"/>
  <c r="X1804" i="5" s="1"/>
  <c r="V1805" i="5"/>
  <c r="E1805" i="5"/>
  <c r="X1805" i="5" s="1"/>
  <c r="V1806" i="5"/>
  <c r="E1806" i="5"/>
  <c r="X1806" i="5" s="1"/>
  <c r="V1807" i="5"/>
  <c r="E1807" i="5"/>
  <c r="X1807" i="5" s="1"/>
  <c r="V1808" i="5"/>
  <c r="E1808" i="5"/>
  <c r="V1809" i="5"/>
  <c r="E1809" i="5"/>
  <c r="V1810" i="5"/>
  <c r="E1810" i="5"/>
  <c r="X1810" i="5" s="1"/>
  <c r="V1811" i="5"/>
  <c r="E1811" i="5"/>
  <c r="V1812" i="5"/>
  <c r="E1812" i="5"/>
  <c r="X1812" i="5" s="1"/>
  <c r="V1813" i="5"/>
  <c r="E1813" i="5"/>
  <c r="X1813" i="5" s="1"/>
  <c r="V1814" i="5"/>
  <c r="E1814" i="5"/>
  <c r="X1814" i="5" s="1"/>
  <c r="V1815" i="5"/>
  <c r="E1815" i="5"/>
  <c r="X1815" i="5" s="1"/>
  <c r="V1816" i="5"/>
  <c r="E1816" i="5"/>
  <c r="V1817" i="5"/>
  <c r="E1817" i="5"/>
  <c r="X1817" i="5" s="1"/>
  <c r="V1818" i="5"/>
  <c r="E1818" i="5"/>
  <c r="V1819" i="5"/>
  <c r="E1819" i="5"/>
  <c r="X1819" i="5" s="1"/>
  <c r="V1820" i="5"/>
  <c r="E1820" i="5"/>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V1849" i="5"/>
  <c r="E1849" i="5"/>
  <c r="X1849" i="5" s="1"/>
  <c r="V1850" i="5"/>
  <c r="E1850" i="5"/>
  <c r="X1850" i="5" s="1"/>
  <c r="V1851" i="5"/>
  <c r="E1851" i="5"/>
  <c r="V1852" i="5"/>
  <c r="E1852" i="5"/>
  <c r="X1852" i="5" s="1"/>
  <c r="V1853" i="5"/>
  <c r="E1853" i="5"/>
  <c r="V1854" i="5"/>
  <c r="E1854" i="5"/>
  <c r="V1855" i="5"/>
  <c r="E1855" i="5"/>
  <c r="V1856" i="5"/>
  <c r="E1856" i="5"/>
  <c r="V1857" i="5"/>
  <c r="E1857" i="5"/>
  <c r="V1858" i="5"/>
  <c r="E1858" i="5"/>
  <c r="X1858" i="5" s="1"/>
  <c r="V1859" i="5"/>
  <c r="E1859" i="5"/>
  <c r="V1860" i="5"/>
  <c r="E1860" i="5"/>
  <c r="V1861" i="5"/>
  <c r="E1861" i="5"/>
  <c r="X1861" i="5" s="1"/>
  <c r="V1862" i="5"/>
  <c r="E1862" i="5"/>
  <c r="X1862" i="5" s="1"/>
  <c r="V1863" i="5"/>
  <c r="E1863" i="5"/>
  <c r="X1863" i="5" s="1"/>
  <c r="V1864" i="5"/>
  <c r="E1864" i="5"/>
  <c r="V1865" i="5"/>
  <c r="E1865" i="5"/>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V2066" i="5"/>
  <c r="E2066" i="5"/>
  <c r="X2066" i="5" s="1"/>
  <c r="V2067" i="5"/>
  <c r="E2067" i="5"/>
  <c r="V2068" i="5"/>
  <c r="E2068" i="5"/>
  <c r="X2068" i="5" s="1"/>
  <c r="V2069" i="5"/>
  <c r="E2069" i="5"/>
  <c r="V2070" i="5"/>
  <c r="E2070" i="5"/>
  <c r="X2070" i="5" s="1"/>
  <c r="V2071" i="5"/>
  <c r="E2071" i="5"/>
  <c r="X2071" i="5" s="1"/>
  <c r="V2072" i="5"/>
  <c r="E2072" i="5"/>
  <c r="X2072" i="5" s="1"/>
  <c r="V2073" i="5"/>
  <c r="E2073" i="5"/>
  <c r="V2074" i="5"/>
  <c r="E2074" i="5"/>
  <c r="X2074" i="5" s="1"/>
  <c r="V2075" i="5"/>
  <c r="E2075" i="5"/>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V2088" i="5"/>
  <c r="E2088" i="5"/>
  <c r="X2088" i="5" s="1"/>
  <c r="V2089" i="5"/>
  <c r="E2089" i="5"/>
  <c r="X2089" i="5" s="1"/>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V2133" i="5"/>
  <c r="E2133" i="5"/>
  <c r="X2133" i="5" s="1"/>
  <c r="V2134" i="5"/>
  <c r="E2134" i="5"/>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V2157" i="5"/>
  <c r="E2157" i="5"/>
  <c r="X2157" i="5" s="1"/>
  <c r="V2158" i="5"/>
  <c r="E2158" i="5"/>
  <c r="X2158" i="5" s="1"/>
  <c r="V2159" i="5"/>
  <c r="E2159" i="5"/>
  <c r="V2160" i="5"/>
  <c r="E2160" i="5"/>
  <c r="X2160" i="5" s="1"/>
  <c r="V2161" i="5"/>
  <c r="E2161" i="5"/>
  <c r="X2161" i="5" s="1"/>
  <c r="V2162" i="5"/>
  <c r="E2162" i="5"/>
  <c r="V2163" i="5"/>
  <c r="E2163" i="5"/>
  <c r="X2163" i="5" s="1"/>
  <c r="V2164" i="5"/>
  <c r="E2164" i="5"/>
  <c r="X2164" i="5" s="1"/>
  <c r="V2165" i="5"/>
  <c r="E2165" i="5"/>
  <c r="X2165" i="5" s="1"/>
  <c r="V2166" i="5"/>
  <c r="E2166" i="5"/>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X2183" i="5" s="1"/>
  <c r="V2184" i="5"/>
  <c r="E2184" i="5"/>
  <c r="X2184" i="5" s="1"/>
  <c r="V2185" i="5"/>
  <c r="E2185" i="5"/>
  <c r="X2185" i="5" s="1"/>
  <c r="V2186" i="5"/>
  <c r="E2186" i="5"/>
  <c r="V2187" i="5"/>
  <c r="E2187" i="5"/>
  <c r="X2187" i="5" s="1"/>
  <c r="V2188" i="5"/>
  <c r="E2188" i="5"/>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V2250" i="5"/>
  <c r="E2250" i="5"/>
  <c r="X2250" i="5" s="1"/>
  <c r="V2251" i="5"/>
  <c r="E2251" i="5"/>
  <c r="X2251" i="5" s="1"/>
  <c r="V2252" i="5"/>
  <c r="E2252" i="5"/>
  <c r="V2253" i="5"/>
  <c r="E2253" i="5"/>
  <c r="X2253" i="5" s="1"/>
  <c r="V2254" i="5"/>
  <c r="E2254" i="5"/>
  <c r="X2254" i="5" s="1"/>
  <c r="V2255" i="5"/>
  <c r="E2255" i="5"/>
  <c r="X2255" i="5" s="1"/>
  <c r="V2256" i="5"/>
  <c r="E2256" i="5"/>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V2283" i="5"/>
  <c r="E2283" i="5"/>
  <c r="X2283" i="5" s="1"/>
  <c r="V2284" i="5"/>
  <c r="E2284" i="5"/>
  <c r="X2284" i="5" s="1"/>
  <c r="V2285" i="5"/>
  <c r="E2285" i="5"/>
  <c r="X2285" i="5" s="1"/>
  <c r="V2286" i="5"/>
  <c r="E2286" i="5"/>
  <c r="V2287" i="5"/>
  <c r="E2287" i="5"/>
  <c r="X2287" i="5" s="1"/>
  <c r="V2288" i="5"/>
  <c r="E2288" i="5"/>
  <c r="X2288" i="5" s="1"/>
  <c r="V2289" i="5"/>
  <c r="E2289" i="5"/>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V2339" i="5"/>
  <c r="E2339" i="5"/>
  <c r="X2339" i="5" s="1"/>
  <c r="V2340" i="5"/>
  <c r="E2340" i="5"/>
  <c r="X2340" i="5" s="1"/>
  <c r="V2341" i="5"/>
  <c r="E2341" i="5"/>
  <c r="X2341" i="5" s="1"/>
  <c r="V2342" i="5"/>
  <c r="E2342" i="5"/>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V2352" i="5"/>
  <c r="E2352" i="5"/>
  <c r="X2352" i="5" s="1"/>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V2391" i="5"/>
  <c r="E2391" i="5"/>
  <c r="V2392" i="5"/>
  <c r="E2392" i="5"/>
  <c r="V2393" i="5"/>
  <c r="E2393" i="5"/>
  <c r="X2393" i="5" s="1"/>
  <c r="V2394" i="5"/>
  <c r="E2394" i="5"/>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V2415" i="5"/>
  <c r="E2415" i="5"/>
  <c r="X2415" i="5" s="1"/>
  <c r="V2416" i="5"/>
  <c r="E2416" i="5"/>
  <c r="V2417" i="5"/>
  <c r="E2417" i="5"/>
  <c r="X2417" i="5" s="1"/>
  <c r="V2418" i="5"/>
  <c r="E2418" i="5"/>
  <c r="X2418" i="5" s="1"/>
  <c r="V2419" i="5"/>
  <c r="E2419" i="5"/>
  <c r="X2419" i="5" s="1"/>
  <c r="V2420" i="5"/>
  <c r="E2420" i="5"/>
  <c r="X2420" i="5" s="1"/>
  <c r="V2421" i="5"/>
  <c r="E2421" i="5"/>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V2430" i="5"/>
  <c r="E2430" i="5"/>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V2457" i="5"/>
  <c r="E2457" i="5"/>
  <c r="X2457" i="5" s="1"/>
  <c r="V2458" i="5"/>
  <c r="E2458" i="5"/>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B55" i="6"/>
  <c r="G55" i="6"/>
  <c r="B54" i="6"/>
  <c r="G54" i="6"/>
  <c r="B17" i="6"/>
  <c r="B16" i="6"/>
  <c r="B15" i="6"/>
  <c r="B14" i="6"/>
  <c r="G14" i="6"/>
  <c r="H14" i="6"/>
  <c r="H13" i="6"/>
  <c r="B12" i="6"/>
  <c r="G12" i="6" s="1"/>
  <c r="H12" i="6" s="1"/>
  <c r="B11" i="6"/>
  <c r="G11" i="6"/>
  <c r="H11" i="6" s="1"/>
  <c r="D11" i="6" s="1"/>
  <c r="G9" i="6"/>
  <c r="H9" i="6" s="1"/>
  <c r="D9" i="6" s="1"/>
  <c r="B8" i="6"/>
  <c r="G8" i="6" s="1"/>
  <c r="H8" i="6" s="1"/>
  <c r="B7" i="6"/>
  <c r="G7" i="6" s="1"/>
  <c r="H7" i="6" s="1"/>
  <c r="D7" i="6" s="1"/>
  <c r="B6" i="6"/>
  <c r="G6" i="6"/>
  <c r="B5" i="6"/>
  <c r="F64" i="6" s="1"/>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68" i="5"/>
  <c r="R262" i="5"/>
  <c r="X256" i="5"/>
  <c r="R254" i="5"/>
  <c r="R252" i="5"/>
  <c r="R232" i="5"/>
  <c r="H230" i="5"/>
  <c r="H221" i="5"/>
  <c r="F220" i="5"/>
  <c r="R218" i="5"/>
  <c r="H217" i="5"/>
  <c r="H213" i="5"/>
  <c r="X212" i="5"/>
  <c r="R204" i="5"/>
  <c r="I201" i="5"/>
  <c r="J186" i="5"/>
  <c r="I185" i="5"/>
  <c r="R184" i="5"/>
  <c r="H178" i="5"/>
  <c r="I173" i="5"/>
  <c r="I170" i="5"/>
  <c r="I169" i="5"/>
  <c r="J166" i="5"/>
  <c r="H165" i="5"/>
  <c r="I161" i="5"/>
  <c r="I157" i="5"/>
  <c r="R156" i="5"/>
  <c r="I153" i="5"/>
  <c r="R152" i="5"/>
  <c r="F144" i="5"/>
  <c r="I141" i="5"/>
  <c r="R140" i="5"/>
  <c r="I137" i="5"/>
  <c r="R136" i="5"/>
  <c r="I133" i="5"/>
  <c r="I129" i="5"/>
  <c r="X122" i="5"/>
  <c r="I121" i="5"/>
  <c r="R120" i="5"/>
  <c r="J110" i="5"/>
  <c r="I109" i="5"/>
  <c r="R97" i="5"/>
  <c r="R95" i="5"/>
  <c r="R91" i="5"/>
  <c r="H89" i="5"/>
  <c r="R87" i="5"/>
  <c r="H85" i="5"/>
  <c r="R84" i="5"/>
  <c r="R83" i="5"/>
  <c r="R81" i="5"/>
  <c r="R80" i="5"/>
  <c r="R79" i="5"/>
  <c r="R77" i="5"/>
  <c r="R75" i="5"/>
  <c r="R71" i="5"/>
  <c r="H69" i="5"/>
  <c r="R68" i="5"/>
  <c r="R67" i="5"/>
  <c r="R65" i="5"/>
  <c r="R64" i="5"/>
  <c r="R63" i="5"/>
  <c r="R61" i="5"/>
  <c r="R59" i="5"/>
  <c r="H58" i="5"/>
  <c r="R55" i="5"/>
  <c r="H54" i="5"/>
  <c r="H53" i="5"/>
  <c r="R52" i="5"/>
  <c r="R51" i="5"/>
  <c r="R49" i="5"/>
  <c r="R48" i="5"/>
  <c r="R47" i="5"/>
  <c r="R45" i="5"/>
  <c r="R44" i="5"/>
  <c r="R43" i="5"/>
  <c r="R39" i="5"/>
  <c r="H38" i="5"/>
  <c r="H37" i="5"/>
  <c r="R36" i="5"/>
  <c r="R35" i="5"/>
  <c r="R33" i="5"/>
  <c r="R32" i="5"/>
  <c r="R31" i="5"/>
  <c r="I29" i="5"/>
  <c r="H28" i="5"/>
  <c r="I25" i="5"/>
  <c r="R23" i="5"/>
  <c r="H22" i="5"/>
  <c r="I21" i="5"/>
  <c r="R19" i="5"/>
  <c r="AB17" i="5"/>
  <c r="R6" i="5"/>
  <c r="AB6" i="5"/>
  <c r="B90" i="4"/>
  <c r="H67" i="4"/>
  <c r="P47" i="4"/>
  <c r="P46" i="4"/>
  <c r="P45" i="4"/>
  <c r="P44" i="4"/>
  <c r="P43" i="4"/>
  <c r="Q43" i="4"/>
  <c r="P41" i="4"/>
  <c r="B41" i="4" s="1"/>
  <c r="B65" i="4" s="1"/>
  <c r="A47" i="6" s="1"/>
  <c r="P40" i="4"/>
  <c r="P39" i="4"/>
  <c r="P38" i="4"/>
  <c r="P37" i="4"/>
  <c r="Q37" i="4" s="1"/>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H1752" i="5"/>
  <c r="H74"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37"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R124" i="5"/>
  <c r="AB1446" i="5"/>
  <c r="S1446" i="5"/>
  <c r="F42" i="5"/>
  <c r="R21"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X1010"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I72" i="5"/>
  <c r="F108" i="5"/>
  <c r="R108" i="5"/>
  <c r="R132" i="5"/>
  <c r="F132" i="5"/>
  <c r="F168" i="5"/>
  <c r="R168" i="5"/>
  <c r="H194" i="5"/>
  <c r="F194" i="5"/>
  <c r="R194" i="5"/>
  <c r="I194" i="5"/>
  <c r="J194" i="5"/>
  <c r="H66" i="5"/>
  <c r="R66" i="5"/>
  <c r="J66" i="5"/>
  <c r="I66" i="5"/>
  <c r="F66" i="5"/>
  <c r="R18" i="5"/>
  <c r="X18" i="5"/>
  <c r="H34" i="5"/>
  <c r="R34" i="5"/>
  <c r="J34" i="5"/>
  <c r="I34" i="5"/>
  <c r="F34" i="5"/>
  <c r="H138" i="5"/>
  <c r="R138" i="5"/>
  <c r="J138" i="5"/>
  <c r="I138" i="5"/>
  <c r="F138" i="5"/>
  <c r="F192" i="5"/>
  <c r="H226" i="5"/>
  <c r="R226" i="5"/>
  <c r="F226" i="5"/>
  <c r="J226" i="5"/>
  <c r="I226" i="5"/>
  <c r="R40" i="5"/>
  <c r="X40" i="5"/>
  <c r="I40" i="5"/>
  <c r="H142" i="5"/>
  <c r="R142" i="5"/>
  <c r="J142" i="5"/>
  <c r="F142" i="5"/>
  <c r="I142" i="5"/>
  <c r="F176" i="5"/>
  <c r="X176" i="5"/>
  <c r="R176" i="5"/>
  <c r="H182" i="5"/>
  <c r="F182" i="5"/>
  <c r="X182" i="5"/>
  <c r="I182" i="5"/>
  <c r="R182" i="5"/>
  <c r="J182" i="5"/>
  <c r="R240" i="5"/>
  <c r="F240" i="5"/>
  <c r="H246" i="5"/>
  <c r="I246" i="5"/>
  <c r="X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26" i="5"/>
  <c r="X26" i="5"/>
  <c r="R26" i="5"/>
  <c r="J26" i="5"/>
  <c r="H82" i="5"/>
  <c r="R82" i="5"/>
  <c r="J82" i="5"/>
  <c r="I82" i="5"/>
  <c r="F82" i="5"/>
  <c r="X82" i="5"/>
  <c r="H50" i="5"/>
  <c r="R50" i="5"/>
  <c r="J50" i="5"/>
  <c r="X50" i="5"/>
  <c r="I50" i="5"/>
  <c r="F50" i="5"/>
  <c r="R76" i="5"/>
  <c r="I76" i="5"/>
  <c r="R88" i="5"/>
  <c r="I88" i="5"/>
  <c r="X128" i="5"/>
  <c r="F128" i="5"/>
  <c r="H198" i="5"/>
  <c r="R198" i="5"/>
  <c r="J198" i="5"/>
  <c r="I198" i="5"/>
  <c r="F198" i="5"/>
  <c r="H130" i="5"/>
  <c r="F130" i="5"/>
  <c r="I130" i="5"/>
  <c r="R130" i="5"/>
  <c r="J130" i="5"/>
  <c r="R56" i="5"/>
  <c r="I56" i="5"/>
  <c r="F104" i="5"/>
  <c r="R104" i="5"/>
  <c r="H118" i="5"/>
  <c r="F118" i="5"/>
  <c r="I118" i="5"/>
  <c r="R118" i="5"/>
  <c r="J118" i="5"/>
  <c r="R196" i="5"/>
  <c r="F196" i="5"/>
  <c r="H222" i="5"/>
  <c r="R222" i="5"/>
  <c r="J222" i="5"/>
  <c r="F222" i="5"/>
  <c r="I222" i="5"/>
  <c r="R228" i="5"/>
  <c r="F228" i="5"/>
  <c r="X228" i="5"/>
  <c r="R336" i="5"/>
  <c r="J336" i="5"/>
  <c r="H336" i="5"/>
  <c r="F336" i="5"/>
  <c r="H30" i="5"/>
  <c r="J30" i="5"/>
  <c r="X30" i="5"/>
  <c r="I30" i="5"/>
  <c r="F30" i="5"/>
  <c r="F112" i="5"/>
  <c r="X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X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X456" i="5"/>
  <c r="J491" i="5"/>
  <c r="H491" i="5"/>
  <c r="R491"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X262"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X380" i="5"/>
  <c r="I407" i="5"/>
  <c r="H407" i="5"/>
  <c r="F407" i="5"/>
  <c r="I424" i="5"/>
  <c r="J424" i="5"/>
  <c r="H424" i="5"/>
  <c r="F424" i="5"/>
  <c r="X424" i="5"/>
  <c r="R57" i="5"/>
  <c r="J24" i="5"/>
  <c r="AB25" i="5"/>
  <c r="X38" i="5"/>
  <c r="I45" i="5"/>
  <c r="AB21" i="5"/>
  <c r="F22" i="5"/>
  <c r="I23" i="5"/>
  <c r="R24" i="5"/>
  <c r="H33" i="5"/>
  <c r="F38" i="5"/>
  <c r="I44" i="5"/>
  <c r="R46" i="5"/>
  <c r="H49" i="5"/>
  <c r="F54" i="5"/>
  <c r="R62" i="5"/>
  <c r="H65" i="5"/>
  <c r="R78" i="5"/>
  <c r="H81" i="5"/>
  <c r="R94" i="5"/>
  <c r="H97" i="5"/>
  <c r="AB107" i="5"/>
  <c r="AB123" i="5"/>
  <c r="AB127" i="5"/>
  <c r="AB145" i="5"/>
  <c r="R146"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F166" i="5"/>
  <c r="AB197" i="5"/>
  <c r="F204" i="5"/>
  <c r="F212" i="5"/>
  <c r="F218" i="5"/>
  <c r="F230" i="5"/>
  <c r="F252" i="5"/>
  <c r="X266"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33" i="5"/>
  <c r="X48" i="5"/>
  <c r="I49" i="5"/>
  <c r="I65" i="5"/>
  <c r="I81" i="5"/>
  <c r="I22"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X428" i="5"/>
  <c r="F435" i="5"/>
  <c r="F455" i="5"/>
  <c r="H510" i="5"/>
  <c r="H522" i="5"/>
  <c r="F522" i="5"/>
  <c r="R565" i="5"/>
  <c r="F565" i="5"/>
  <c r="J637" i="5"/>
  <c r="R637" i="5"/>
  <c r="F637" i="5"/>
  <c r="I725" i="5"/>
  <c r="F725" i="5"/>
  <c r="I741" i="5"/>
  <c r="F741" i="5"/>
  <c r="AB321" i="5"/>
  <c r="J22" i="5"/>
  <c r="AB31" i="5"/>
  <c r="J38" i="5"/>
  <c r="J5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X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X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22"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R5"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13" i="5"/>
  <c r="F117" i="5"/>
  <c r="R117" i="5"/>
  <c r="J117" i="5"/>
  <c r="X5"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H27" i="5"/>
  <c r="AB108" i="5"/>
  <c r="J120" i="5"/>
  <c r="I120" i="5"/>
  <c r="H120" i="5"/>
  <c r="AB140" i="5"/>
  <c r="H145" i="5"/>
  <c r="F149" i="5"/>
  <c r="R149" i="5"/>
  <c r="J149" i="5"/>
  <c r="AB18" i="5"/>
  <c r="AB26" i="5"/>
  <c r="X28" i="5"/>
  <c r="H25"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X172"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R22" i="5"/>
  <c r="H23" i="5"/>
  <c r="R25" i="5"/>
  <c r="F26" i="5"/>
  <c r="I28" i="5"/>
  <c r="R30" i="5"/>
  <c r="H31"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X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X780" i="5"/>
  <c r="J780" i="5"/>
  <c r="I780" i="5"/>
  <c r="J786" i="5"/>
  <c r="I786" i="5"/>
  <c r="H786" i="5"/>
  <c r="F786" i="5"/>
  <c r="J814" i="5"/>
  <c r="X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X724" i="5"/>
  <c r="J724" i="5"/>
  <c r="I724" i="5"/>
  <c r="AB728" i="5"/>
  <c r="H736" i="5"/>
  <c r="F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R826" i="5"/>
  <c r="H826" i="5"/>
  <c r="F826" i="5"/>
  <c r="J655" i="5"/>
  <c r="J659" i="5"/>
  <c r="S660" i="5"/>
  <c r="J663" i="5"/>
  <c r="S664" i="5"/>
  <c r="J667" i="5"/>
  <c r="S668" i="5"/>
  <c r="S672" i="5"/>
  <c r="J675" i="5"/>
  <c r="S676" i="5"/>
  <c r="F680" i="5"/>
  <c r="X680" i="5"/>
  <c r="I680" i="5"/>
  <c r="J682" i="5"/>
  <c r="I682" i="5"/>
  <c r="X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X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X746" i="5"/>
  <c r="F752" i="5"/>
  <c r="X752" i="5"/>
  <c r="J752" i="5"/>
  <c r="I752" i="5"/>
  <c r="J754" i="5"/>
  <c r="I754" i="5"/>
  <c r="H754" i="5"/>
  <c r="F754" i="5"/>
  <c r="F755" i="5"/>
  <c r="J762" i="5"/>
  <c r="I762" i="5"/>
  <c r="H762" i="5"/>
  <c r="F762" i="5"/>
  <c r="X762" i="5"/>
  <c r="R768" i="5"/>
  <c r="H772" i="5"/>
  <c r="F772" i="5"/>
  <c r="X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X688" i="5"/>
  <c r="I688" i="5"/>
  <c r="J690" i="5"/>
  <c r="I690" i="5"/>
  <c r="X690" i="5"/>
  <c r="F703" i="5"/>
  <c r="F704" i="5"/>
  <c r="I704" i="5"/>
  <c r="AB706" i="5"/>
  <c r="R707" i="5"/>
  <c r="H707" i="5"/>
  <c r="R712" i="5"/>
  <c r="J718" i="5"/>
  <c r="I718" i="5"/>
  <c r="F718" i="5"/>
  <c r="X718" i="5"/>
  <c r="H721" i="5"/>
  <c r="R721" i="5"/>
  <c r="AB722" i="5"/>
  <c r="R723" i="5"/>
  <c r="H723" i="5"/>
  <c r="R728" i="5"/>
  <c r="J734" i="5"/>
  <c r="I734" i="5"/>
  <c r="F734" i="5"/>
  <c r="AB738" i="5"/>
  <c r="R739" i="5"/>
  <c r="H739" i="5"/>
  <c r="R744" i="5"/>
  <c r="J750" i="5"/>
  <c r="I750" i="5"/>
  <c r="H750" i="5"/>
  <c r="F750" i="5"/>
  <c r="X750" i="5"/>
  <c r="H760" i="5"/>
  <c r="F760" i="5"/>
  <c r="J760" i="5"/>
  <c r="I760" i="5"/>
  <c r="H776" i="5"/>
  <c r="F776" i="5"/>
  <c r="J776" i="5"/>
  <c r="I776" i="5"/>
  <c r="H792" i="5"/>
  <c r="F792" i="5"/>
  <c r="X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X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X936" i="5"/>
  <c r="F936" i="5"/>
  <c r="R936" i="5"/>
  <c r="J936" i="5"/>
  <c r="H936" i="5"/>
  <c r="I944" i="5"/>
  <c r="X944" i="5"/>
  <c r="R944" i="5"/>
  <c r="J944" i="5"/>
  <c r="F944" i="5"/>
  <c r="R961" i="5"/>
  <c r="J961" i="5"/>
  <c r="I961" i="5"/>
  <c r="H961" i="5"/>
  <c r="F961" i="5"/>
  <c r="AB969" i="5"/>
  <c r="J992" i="5"/>
  <c r="I992" i="5"/>
  <c r="H992" i="5"/>
  <c r="F992" i="5"/>
  <c r="R992" i="5"/>
  <c r="J1036" i="5"/>
  <c r="I1036" i="5"/>
  <c r="H1036" i="5"/>
  <c r="X1036" i="5"/>
  <c r="F1036" i="5"/>
  <c r="R1036" i="5"/>
  <c r="AB1076" i="5"/>
  <c r="S1076" i="5"/>
  <c r="S806" i="5"/>
  <c r="J809" i="5"/>
  <c r="R823" i="5"/>
  <c r="I823" i="5"/>
  <c r="S830" i="5"/>
  <c r="F837" i="5"/>
  <c r="F845" i="5"/>
  <c r="X854" i="5"/>
  <c r="R854" i="5"/>
  <c r="I854" i="5"/>
  <c r="H854" i="5"/>
  <c r="F854" i="5"/>
  <c r="R875" i="5"/>
  <c r="I875" i="5"/>
  <c r="H875" i="5"/>
  <c r="F875" i="5"/>
  <c r="R879" i="5"/>
  <c r="J879" i="5"/>
  <c r="I879" i="5"/>
  <c r="F879" i="5"/>
  <c r="J905" i="5"/>
  <c r="H944" i="5"/>
  <c r="AB979" i="5"/>
  <c r="R1029" i="5"/>
  <c r="J1029" i="5"/>
  <c r="I1029" i="5"/>
  <c r="H1029" i="5"/>
  <c r="F1029" i="5"/>
  <c r="J1116" i="5"/>
  <c r="I1116" i="5"/>
  <c r="H1116" i="5"/>
  <c r="X1116" i="5"/>
  <c r="F1116" i="5"/>
  <c r="R1116" i="5"/>
  <c r="R1176" i="5"/>
  <c r="J1176" i="5"/>
  <c r="I1176" i="5"/>
  <c r="H1176" i="5"/>
  <c r="F1176" i="5"/>
  <c r="X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X856" i="5"/>
  <c r="R856" i="5"/>
  <c r="H856" i="5"/>
  <c r="AB858" i="5"/>
  <c r="AB862" i="5"/>
  <c r="AB870" i="5"/>
  <c r="I876" i="5"/>
  <c r="H876" i="5"/>
  <c r="F876" i="5"/>
  <c r="R876" i="5"/>
  <c r="S884" i="5"/>
  <c r="X886" i="5"/>
  <c r="R886" i="5"/>
  <c r="I886" i="5"/>
  <c r="H886" i="5"/>
  <c r="F886" i="5"/>
  <c r="R895" i="5"/>
  <c r="J895" i="5"/>
  <c r="I895" i="5"/>
  <c r="F895" i="5"/>
  <c r="I904" i="5"/>
  <c r="F904" i="5"/>
  <c r="R904" i="5"/>
  <c r="H904" i="5"/>
  <c r="S912" i="5"/>
  <c r="R921" i="5"/>
  <c r="I921" i="5"/>
  <c r="H921" i="5"/>
  <c r="AB927" i="5"/>
  <c r="I948" i="5"/>
  <c r="R948" i="5"/>
  <c r="J948" i="5"/>
  <c r="H948" i="5"/>
  <c r="F948" i="5"/>
  <c r="I964" i="5"/>
  <c r="H964" i="5"/>
  <c r="X964" i="5"/>
  <c r="F964" i="5"/>
  <c r="R964" i="5"/>
  <c r="J964" i="5"/>
  <c r="AB968" i="5"/>
  <c r="S968" i="5"/>
  <c r="AB1060" i="5"/>
  <c r="S1060" i="5"/>
  <c r="AB809" i="5"/>
  <c r="H809" i="5"/>
  <c r="AB815" i="5"/>
  <c r="I818" i="5"/>
  <c r="F824" i="5"/>
  <c r="R824" i="5"/>
  <c r="I824" i="5"/>
  <c r="I837" i="5"/>
  <c r="H837" i="5"/>
  <c r="R837" i="5"/>
  <c r="I845" i="5"/>
  <c r="H845" i="5"/>
  <c r="R845" i="5"/>
  <c r="F856" i="5"/>
  <c r="I872" i="5"/>
  <c r="X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X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R942" i="5"/>
  <c r="I942" i="5"/>
  <c r="I947" i="5"/>
  <c r="J952" i="5"/>
  <c r="I956" i="5"/>
  <c r="H956" i="5"/>
  <c r="X956" i="5"/>
  <c r="R956" i="5"/>
  <c r="X958" i="5"/>
  <c r="R958" i="5"/>
  <c r="I958" i="5"/>
  <c r="H958" i="5"/>
  <c r="H966" i="5"/>
  <c r="J968" i="5"/>
  <c r="J972" i="5"/>
  <c r="R977" i="5"/>
  <c r="J977" i="5"/>
  <c r="I977" i="5"/>
  <c r="J996" i="5"/>
  <c r="I996" i="5"/>
  <c r="H996" i="5"/>
  <c r="F996" i="5"/>
  <c r="AB1004" i="5"/>
  <c r="J1008" i="5"/>
  <c r="I1008" i="5"/>
  <c r="H1008" i="5"/>
  <c r="X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X916" i="5"/>
  <c r="I932" i="5"/>
  <c r="S944" i="5"/>
  <c r="I952" i="5"/>
  <c r="H952" i="5"/>
  <c r="R953" i="5"/>
  <c r="J953" i="5"/>
  <c r="I953" i="5"/>
  <c r="R954" i="5"/>
  <c r="I954" i="5"/>
  <c r="J954" i="5"/>
  <c r="J1000" i="5"/>
  <c r="I1000" i="5"/>
  <c r="H1000" i="5"/>
  <c r="X1000" i="5"/>
  <c r="R1000" i="5"/>
  <c r="J1012" i="5"/>
  <c r="I1012" i="5"/>
  <c r="H1012" i="5"/>
  <c r="F1012" i="5"/>
  <c r="AB1035" i="5"/>
  <c r="J1040" i="5"/>
  <c r="I1040" i="5"/>
  <c r="H1040" i="5"/>
  <c r="X1040" i="5"/>
  <c r="R1040" i="5"/>
  <c r="F1040" i="5"/>
  <c r="AB1051" i="5"/>
  <c r="J1056" i="5"/>
  <c r="I1056" i="5"/>
  <c r="H1056" i="5"/>
  <c r="R1056" i="5"/>
  <c r="F1056" i="5"/>
  <c r="AB1067" i="5"/>
  <c r="J1072" i="5"/>
  <c r="I1072" i="5"/>
  <c r="H1072" i="5"/>
  <c r="R1072" i="5"/>
  <c r="F1072" i="5"/>
  <c r="AB1083" i="5"/>
  <c r="J1088" i="5"/>
  <c r="I1088" i="5"/>
  <c r="H1088" i="5"/>
  <c r="X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X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X1076" i="5"/>
  <c r="R1077" i="5"/>
  <c r="J1077" i="5"/>
  <c r="I1077" i="5"/>
  <c r="J1092" i="5"/>
  <c r="I1092" i="5"/>
  <c r="H1092" i="5"/>
  <c r="R1093" i="5"/>
  <c r="J1093" i="5"/>
  <c r="I1093" i="5"/>
  <c r="J1108" i="5"/>
  <c r="I1108" i="5"/>
  <c r="H1108" i="5"/>
  <c r="R1109" i="5"/>
  <c r="J1124" i="5"/>
  <c r="I1124" i="5"/>
  <c r="H1124" i="5"/>
  <c r="X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X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X1596"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X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X1842"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X2121" i="5"/>
  <c r="AB2122" i="5"/>
  <c r="AB2123" i="5"/>
  <c r="H2125" i="5"/>
  <c r="X2127"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X2305"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D14" i="6"/>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s="1"/>
  <c r="F2441" i="5"/>
  <c r="J2441" i="5"/>
  <c r="I2441" i="5"/>
  <c r="H2441" i="5"/>
  <c r="AB2459" i="5"/>
  <c r="F2496" i="5"/>
  <c r="R2496" i="5"/>
  <c r="J2496" i="5"/>
  <c r="I2496" i="5"/>
  <c r="H2496" i="5"/>
  <c r="S2500" i="5"/>
  <c r="G5" i="6"/>
  <c r="H5" i="6" s="1"/>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G15" i="6"/>
  <c r="H15" i="6"/>
  <c r="B20" i="6"/>
  <c r="F25"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D4" i="6"/>
  <c r="F2480" i="5"/>
  <c r="R2491" i="5"/>
  <c r="J2491" i="5"/>
  <c r="S2503" i="5"/>
  <c r="S2476" i="5"/>
  <c r="AB2481" i="5"/>
  <c r="B21" i="6"/>
  <c r="B51" i="6"/>
  <c r="G51" i="6" s="1"/>
  <c r="H51" i="6" s="1"/>
  <c r="D51" i="6" s="1"/>
  <c r="G16" i="6"/>
  <c r="H16" i="6"/>
  <c r="B19" i="6"/>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C20" i="6" s="1"/>
  <c r="I21" i="6"/>
  <c r="J29" i="6"/>
  <c r="C29" i="6" s="1"/>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J24" i="6"/>
  <c r="C24" i="6" s="1"/>
  <c r="I25" i="6"/>
  <c r="J36" i="6"/>
  <c r="I37" i="6"/>
  <c r="J44" i="6"/>
  <c r="I45" i="6"/>
  <c r="J52" i="6"/>
  <c r="J62" i="6"/>
  <c r="I63" i="6"/>
  <c r="I64" i="6"/>
  <c r="J65" i="6"/>
  <c r="I66" i="6"/>
  <c r="B58"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X289" i="5"/>
  <c r="R2043" i="5"/>
  <c r="R1966" i="5"/>
  <c r="F289" i="5"/>
  <c r="H986" i="5"/>
  <c r="H1958" i="5"/>
  <c r="R986" i="5"/>
  <c r="R2068" i="5"/>
  <c r="I1958" i="5"/>
  <c r="H2068" i="5"/>
  <c r="J1958" i="5"/>
  <c r="R1958" i="5"/>
  <c r="I677" i="5"/>
  <c r="H677" i="5"/>
  <c r="J986" i="5"/>
  <c r="S605" i="5"/>
  <c r="S609" i="5"/>
  <c r="X362" i="5"/>
  <c r="X346" i="5"/>
  <c r="X225" i="5"/>
  <c r="X455" i="5"/>
  <c r="S597" i="5"/>
  <c r="X375" i="5"/>
  <c r="X220" i="5"/>
  <c r="X164" i="5"/>
  <c r="X36" i="5"/>
  <c r="X503" i="5"/>
  <c r="X502" i="5"/>
  <c r="X120" i="5"/>
  <c r="X322" i="5"/>
  <c r="X359" i="5"/>
  <c r="X482" i="5"/>
  <c r="X309" i="5"/>
  <c r="X145" i="5"/>
  <c r="X513" i="5"/>
  <c r="X481" i="5"/>
  <c r="X554" i="5"/>
  <c r="X534" i="5"/>
  <c r="X20" i="5"/>
  <c r="X148" i="5"/>
  <c r="X529" i="5"/>
  <c r="X386" i="5"/>
  <c r="X558" i="5"/>
  <c r="S531" i="5"/>
  <c r="S355" i="5"/>
  <c r="X317" i="5"/>
  <c r="X213" i="5"/>
  <c r="X19" i="5"/>
  <c r="X232" i="5"/>
  <c r="X328" i="5"/>
  <c r="X97" i="5"/>
  <c r="X240" i="5"/>
  <c r="X300" i="5"/>
  <c r="X197" i="5"/>
  <c r="X133" i="5"/>
  <c r="X352" i="5"/>
  <c r="X33" i="5"/>
  <c r="S342" i="5"/>
  <c r="X330" i="5"/>
  <c r="X245" i="5"/>
  <c r="X113" i="5"/>
  <c r="X332" i="5"/>
  <c r="X450" i="5"/>
  <c r="X77" i="5"/>
  <c r="X334" i="5"/>
  <c r="X205" i="5"/>
  <c r="X161" i="5"/>
  <c r="X324" i="5"/>
  <c r="X37" i="5"/>
  <c r="X137" i="5"/>
  <c r="X141" i="5"/>
  <c r="X216" i="5"/>
  <c r="X181" i="5"/>
  <c r="X85" i="5"/>
  <c r="X201" i="5"/>
  <c r="X368" i="5"/>
  <c r="X314" i="5"/>
  <c r="S314" i="5"/>
  <c r="X95" i="5"/>
  <c r="X21" i="5"/>
  <c r="X326" i="5"/>
  <c r="X117" i="5"/>
  <c r="X310" i="5"/>
  <c r="X252" i="5"/>
  <c r="X53" i="5"/>
  <c r="X49" i="5"/>
  <c r="X316" i="5"/>
  <c r="X372" i="5"/>
  <c r="X61" i="5"/>
  <c r="X356" i="5"/>
  <c r="S356" i="5"/>
  <c r="X89" i="5"/>
  <c r="X129" i="5"/>
  <c r="X382" i="5"/>
  <c r="S382" i="5"/>
  <c r="X312" i="5"/>
  <c r="X91" i="5"/>
  <c r="X43" i="5"/>
  <c r="X318" i="5"/>
  <c r="X344" i="5"/>
  <c r="X284" i="5"/>
  <c r="X320" i="5"/>
  <c r="X248" i="5"/>
  <c r="X308" i="5"/>
  <c r="B32" i="6"/>
  <c r="G32" i="6" s="1"/>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H2115" i="5"/>
  <c r="R1753" i="5"/>
  <c r="J1592" i="5"/>
  <c r="H1592" i="5"/>
  <c r="H1384" i="5"/>
  <c r="I671" i="5"/>
  <c r="J214" i="5"/>
  <c r="F2300" i="5"/>
  <c r="R1592" i="5"/>
  <c r="J1384" i="5"/>
  <c r="J188" i="5"/>
  <c r="R2300" i="5"/>
  <c r="X1592" i="5"/>
  <c r="R1050" i="5"/>
  <c r="R1014" i="5"/>
  <c r="I1038" i="5"/>
  <c r="F1319" i="5"/>
  <c r="R851" i="5"/>
  <c r="F1946" i="5"/>
  <c r="H1946" i="5"/>
  <c r="X1425" i="5"/>
  <c r="I1380" i="5"/>
  <c r="J462" i="5"/>
  <c r="I1946" i="5"/>
  <c r="R1664" i="5"/>
  <c r="H462" i="5"/>
  <c r="X23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716" i="5"/>
  <c r="J402" i="5"/>
  <c r="J1232" i="5"/>
  <c r="F716" i="5"/>
  <c r="R774" i="5"/>
  <c r="X798" i="5"/>
  <c r="X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672" i="5"/>
  <c r="F1050" i="5"/>
  <c r="J114" i="5"/>
  <c r="F114" i="5"/>
  <c r="I114" i="5"/>
  <c r="F264" i="5"/>
  <c r="F671" i="5"/>
  <c r="R114" i="5"/>
  <c r="R1723" i="5"/>
  <c r="F1679" i="5"/>
  <c r="H1671" i="5"/>
  <c r="J1223" i="5"/>
  <c r="J695" i="5"/>
  <c r="I1324" i="5"/>
  <c r="F1680" i="5"/>
  <c r="H1699" i="5"/>
  <c r="F1312" i="5"/>
  <c r="F2292" i="5"/>
  <c r="I1699" i="5"/>
  <c r="F1608" i="5"/>
  <c r="H1679" i="5"/>
  <c r="X695" i="5"/>
  <c r="I1680" i="5"/>
  <c r="I1312" i="5"/>
  <c r="H1680" i="5"/>
  <c r="H2292" i="5"/>
  <c r="F1935" i="5"/>
  <c r="J1699" i="5"/>
  <c r="J1608" i="5"/>
  <c r="R1711" i="5"/>
  <c r="I1679" i="5"/>
  <c r="R1312" i="5"/>
  <c r="H1312" i="5"/>
  <c r="R761" i="5"/>
  <c r="I2292" i="5"/>
  <c r="R1696" i="5"/>
  <c r="J1692" i="5"/>
  <c r="R1608"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X1252"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X1328" i="5"/>
  <c r="I1094" i="5"/>
  <c r="X970" i="5"/>
  <c r="X1632" i="5"/>
  <c r="R807" i="5"/>
  <c r="J238" i="5"/>
  <c r="J2132" i="5"/>
  <c r="J2160" i="5"/>
  <c r="I1715" i="5"/>
  <c r="H1425" i="5"/>
  <c r="H1328" i="5"/>
  <c r="I607" i="5"/>
  <c r="F807" i="5"/>
  <c r="J313" i="5"/>
  <c r="H238" i="5"/>
  <c r="R2132" i="5"/>
  <c r="R2160" i="5"/>
  <c r="F1918" i="5"/>
  <c r="J1715" i="5"/>
  <c r="R1066"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J1307" i="5"/>
  <c r="J2180" i="5"/>
  <c r="H2163" i="5"/>
  <c r="R2183" i="5"/>
  <c r="J1667" i="5"/>
  <c r="R1659" i="5"/>
  <c r="H1651" i="5"/>
  <c r="I1643" i="5"/>
  <c r="H941" i="5"/>
  <c r="I719" i="5"/>
  <c r="R2180" i="5"/>
  <c r="I2163" i="5"/>
  <c r="R1667" i="5"/>
  <c r="F1707" i="5"/>
  <c r="I1651" i="5"/>
  <c r="J1643" i="5"/>
  <c r="X766" i="5"/>
  <c r="H390" i="5"/>
  <c r="J719" i="5"/>
  <c r="J2453" i="5"/>
  <c r="F2214" i="5"/>
  <c r="R2163" i="5"/>
  <c r="I2042" i="5"/>
  <c r="R1656" i="5"/>
  <c r="R1651" i="5"/>
  <c r="H1707"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X1773"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J1085" i="5"/>
  <c r="I523" i="5"/>
  <c r="R438" i="5"/>
  <c r="I292" i="5"/>
  <c r="J86" i="5"/>
  <c r="B30" i="6"/>
  <c r="G30" i="6" s="1"/>
  <c r="H30" i="6" s="1"/>
  <c r="B41" i="6"/>
  <c r="G41" i="6" s="1"/>
  <c r="H41" i="6" s="1"/>
  <c r="D41" i="6" s="1"/>
  <c r="B31" i="6"/>
  <c r="G31" i="6" s="1"/>
  <c r="H31" i="6" s="1"/>
  <c r="D31" i="6" s="1"/>
  <c r="J305" i="5"/>
  <c r="J2416" i="5"/>
  <c r="J2159" i="5"/>
  <c r="F1875" i="5"/>
  <c r="R1769" i="5"/>
  <c r="R1699" i="5"/>
  <c r="X1608" i="5"/>
  <c r="I1695" i="5"/>
  <c r="I1671" i="5"/>
  <c r="F1125" i="5"/>
  <c r="F874" i="5"/>
  <c r="R887" i="5"/>
  <c r="X828" i="5"/>
  <c r="F782" i="5"/>
  <c r="R756" i="5"/>
  <c r="I587" i="5"/>
  <c r="R430" i="5"/>
  <c r="J434" i="5"/>
  <c r="F101" i="5"/>
  <c r="H2011" i="5"/>
  <c r="F639" i="5"/>
  <c r="J206" i="5"/>
  <c r="F2196" i="5"/>
  <c r="R2416" i="5"/>
  <c r="H2408" i="5"/>
  <c r="H2010" i="5"/>
  <c r="J1875" i="5"/>
  <c r="J1668" i="5"/>
  <c r="X1699" i="5"/>
  <c r="J1695" i="5"/>
  <c r="F1699" i="5"/>
  <c r="F1711" i="5"/>
  <c r="J1671" i="5"/>
  <c r="R1002"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189" i="5"/>
  <c r="J1351" i="5"/>
  <c r="I1291" i="5"/>
  <c r="R874" i="5"/>
  <c r="R737" i="5"/>
  <c r="X748"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J1866" i="5"/>
  <c r="I1760" i="5"/>
  <c r="X1470" i="5"/>
  <c r="F1192" i="5"/>
  <c r="R1114" i="5"/>
  <c r="I1034" i="5"/>
  <c r="F1303" i="5"/>
  <c r="X1144" i="5"/>
  <c r="R1073" i="5"/>
  <c r="F813" i="5"/>
  <c r="J813" i="5"/>
  <c r="F242" i="5"/>
  <c r="J1526" i="5"/>
  <c r="I1526" i="5"/>
  <c r="H1526" i="5"/>
  <c r="F591" i="5"/>
  <c r="R591" i="5"/>
  <c r="I2385" i="5"/>
  <c r="H2404" i="5"/>
  <c r="H2179" i="5"/>
  <c r="R2099" i="5"/>
  <c r="R1939" i="5"/>
  <c r="R1866" i="5"/>
  <c r="J1192" i="5"/>
  <c r="F1144" i="5"/>
  <c r="F866" i="5"/>
  <c r="J302" i="5"/>
  <c r="H1939" i="5"/>
  <c r="H242" i="5"/>
  <c r="J2404" i="5"/>
  <c r="X2159" i="5"/>
  <c r="I2179" i="5"/>
  <c r="I1785" i="5"/>
  <c r="J1470" i="5"/>
  <c r="I1130" i="5"/>
  <c r="I1114" i="5"/>
  <c r="I1303" i="5"/>
  <c r="R1144" i="5"/>
  <c r="H633" i="5"/>
  <c r="R422" i="5"/>
  <c r="I2288" i="5"/>
  <c r="J1434" i="5"/>
  <c r="I1434" i="5"/>
  <c r="H1434" i="5"/>
  <c r="R2404" i="5"/>
  <c r="H2385" i="5"/>
  <c r="J217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R671" i="5"/>
  <c r="H174" i="5"/>
  <c r="R174" i="5"/>
  <c r="J174" i="5"/>
  <c r="H807" i="5"/>
  <c r="J807" i="5"/>
  <c r="X807"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I2198" i="5"/>
  <c r="R2198" i="5"/>
  <c r="J2198" i="5"/>
  <c r="X1050"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1006" i="5"/>
  <c r="J1006" i="5"/>
  <c r="H1006" i="5"/>
  <c r="F1006" i="5"/>
  <c r="X631"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F2179" i="5"/>
  <c r="X2179" i="5"/>
  <c r="R2236" i="5"/>
  <c r="J2236" i="5"/>
  <c r="H2236" i="5"/>
  <c r="F2236" i="5"/>
  <c r="H2132" i="5"/>
  <c r="F2132" i="5"/>
  <c r="I2132" i="5"/>
  <c r="I1951" i="5"/>
  <c r="H1951" i="5"/>
  <c r="F1951" i="5"/>
  <c r="F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X2356" i="5"/>
  <c r="R2356" i="5"/>
  <c r="J2356" i="5"/>
  <c r="I2356" i="5"/>
  <c r="F2163" i="5"/>
  <c r="I1724" i="5"/>
  <c r="H1724" i="5"/>
  <c r="F1724" i="5"/>
  <c r="I1429" i="5"/>
  <c r="H1429" i="5"/>
  <c r="F1429" i="5"/>
  <c r="R1429" i="5"/>
  <c r="I1692" i="5"/>
  <c r="H1692" i="5"/>
  <c r="F1692" i="5"/>
  <c r="J1328" i="5"/>
  <c r="I1328" i="5"/>
  <c r="F1328" i="5"/>
  <c r="X1094" i="5"/>
  <c r="F1094" i="5"/>
  <c r="J1094" i="5"/>
  <c r="H1094" i="5"/>
  <c r="H1109" i="5"/>
  <c r="X1038" i="5"/>
  <c r="H1038" i="5"/>
  <c r="F1038" i="5"/>
  <c r="J1038" i="5"/>
  <c r="H761" i="5"/>
  <c r="F761" i="5"/>
  <c r="J761" i="5"/>
  <c r="I761" i="5"/>
  <c r="H678" i="5"/>
  <c r="J678" i="5"/>
  <c r="F678" i="5"/>
  <c r="R678" i="5"/>
  <c r="H816" i="5"/>
  <c r="X816" i="5"/>
  <c r="J523" i="5"/>
  <c r="R523" i="5"/>
  <c r="H523" i="5"/>
  <c r="I402" i="5"/>
  <c r="F402" i="5"/>
  <c r="I418" i="5"/>
  <c r="F418" i="5"/>
  <c r="I394" i="5"/>
  <c r="F394" i="5"/>
  <c r="I410" i="5"/>
  <c r="F410"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H495" i="5"/>
  <c r="F495" i="5"/>
  <c r="R495" i="5"/>
  <c r="J495" i="5"/>
  <c r="H302" i="5"/>
  <c r="I430" i="5"/>
  <c r="F430" i="5"/>
  <c r="I426" i="5"/>
  <c r="F426" i="5"/>
  <c r="F26" i="6"/>
  <c r="X17" i="5"/>
  <c r="B52" i="6"/>
  <c r="G52" i="6"/>
  <c r="B37" i="6"/>
  <c r="G37" i="6"/>
  <c r="B42" i="6"/>
  <c r="G42" i="6"/>
  <c r="B40" i="6"/>
  <c r="G40" i="6" s="1"/>
  <c r="H40" i="6" s="1"/>
  <c r="D40" i="6" s="1"/>
  <c r="B50" i="6"/>
  <c r="G50" i="6" s="1"/>
  <c r="B25" i="6"/>
  <c r="G25" i="6"/>
  <c r="B35" i="6"/>
  <c r="G35" i="6"/>
  <c r="H35" i="6" s="1"/>
  <c r="D35" i="6" s="1"/>
  <c r="X6" i="5"/>
  <c r="B39" i="6"/>
  <c r="G39" i="6"/>
  <c r="F24" i="6"/>
  <c r="B44" i="6"/>
  <c r="G44" i="6"/>
  <c r="B49" i="6"/>
  <c r="G49" i="6"/>
  <c r="B34" i="6"/>
  <c r="G34" i="6"/>
  <c r="B29" i="6"/>
  <c r="G29" i="6"/>
  <c r="B24" i="6"/>
  <c r="G24" i="6"/>
  <c r="G19" i="6"/>
  <c r="H19" i="6"/>
  <c r="F2425" i="5"/>
  <c r="R2425" i="5"/>
  <c r="J2425" i="5"/>
  <c r="I2425" i="5"/>
  <c r="H2425" i="5"/>
  <c r="F2445" i="5"/>
  <c r="H2445" i="5"/>
  <c r="J2445" i="5"/>
  <c r="I2445" i="5"/>
  <c r="R2445" i="5"/>
  <c r="G22" i="6"/>
  <c r="H22" i="6" s="1"/>
  <c r="B47" i="6"/>
  <c r="G47" i="6" s="1"/>
  <c r="J2503" i="5"/>
  <c r="I2503" i="5"/>
  <c r="H2503" i="5"/>
  <c r="R2503" i="5"/>
  <c r="F2503" i="5"/>
  <c r="X2503" i="5"/>
  <c r="F2433" i="5"/>
  <c r="R2433" i="5"/>
  <c r="J2433" i="5"/>
  <c r="I2433" i="5"/>
  <c r="H2433" i="5"/>
  <c r="H2458" i="5"/>
  <c r="R2458" i="5"/>
  <c r="J2458" i="5"/>
  <c r="I2458" i="5"/>
  <c r="F2458" i="5"/>
  <c r="X2458" i="5"/>
  <c r="I2398" i="5"/>
  <c r="H2398" i="5"/>
  <c r="F2398" i="5"/>
  <c r="R2398" i="5"/>
  <c r="J2398" i="5"/>
  <c r="X2398" i="5"/>
  <c r="J2391" i="5"/>
  <c r="I2391" i="5"/>
  <c r="R2391" i="5"/>
  <c r="H2391" i="5"/>
  <c r="F2391" i="5"/>
  <c r="X2391" i="5"/>
  <c r="H2368" i="5"/>
  <c r="F2368" i="5"/>
  <c r="J2368" i="5"/>
  <c r="I2368" i="5"/>
  <c r="R2368" i="5"/>
  <c r="H2382" i="5"/>
  <c r="J2382" i="5"/>
  <c r="R2382" i="5"/>
  <c r="I2382" i="5"/>
  <c r="F2382" i="5"/>
  <c r="X2382" i="5"/>
  <c r="F2318" i="5"/>
  <c r="X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F2197" i="5"/>
  <c r="R2197" i="5"/>
  <c r="J2197" i="5"/>
  <c r="I2197" i="5"/>
  <c r="H2197" i="5"/>
  <c r="X2197" i="5"/>
  <c r="J2178" i="5"/>
  <c r="I2178" i="5"/>
  <c r="H2178" i="5"/>
  <c r="F2178" i="5"/>
  <c r="R2178" i="5"/>
  <c r="F2065" i="5"/>
  <c r="X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X2037" i="5"/>
  <c r="R1973" i="5"/>
  <c r="J1973" i="5"/>
  <c r="I1973" i="5"/>
  <c r="H1973" i="5"/>
  <c r="F1973" i="5"/>
  <c r="F1851" i="5"/>
  <c r="X1851" i="5"/>
  <c r="J1851" i="5"/>
  <c r="R1851" i="5"/>
  <c r="I1851" i="5"/>
  <c r="H1851" i="5"/>
  <c r="R2017" i="5"/>
  <c r="J2017" i="5"/>
  <c r="I2017" i="5"/>
  <c r="H2017" i="5"/>
  <c r="F2017" i="5"/>
  <c r="R1997" i="5"/>
  <c r="J1997" i="5"/>
  <c r="I1997" i="5"/>
  <c r="H1997" i="5"/>
  <c r="F1997" i="5"/>
  <c r="X1997" i="5"/>
  <c r="I1844" i="5"/>
  <c r="H1844" i="5"/>
  <c r="F1844" i="5"/>
  <c r="R1844" i="5"/>
  <c r="J1844" i="5"/>
  <c r="R1977" i="5"/>
  <c r="J1977" i="5"/>
  <c r="I1977" i="5"/>
  <c r="H1977" i="5"/>
  <c r="F1977" i="5"/>
  <c r="X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X1746" i="5"/>
  <c r="R1670" i="5"/>
  <c r="J1670" i="5"/>
  <c r="I1670" i="5"/>
  <c r="H1670" i="5"/>
  <c r="F1670" i="5"/>
  <c r="R1551" i="5"/>
  <c r="J1551" i="5"/>
  <c r="H1551" i="5"/>
  <c r="I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I1302" i="5"/>
  <c r="H1302" i="5"/>
  <c r="R1302" i="5"/>
  <c r="J1302" i="5"/>
  <c r="F1302" i="5"/>
  <c r="I1270" i="5"/>
  <c r="H1270" i="5"/>
  <c r="R1270" i="5"/>
  <c r="J1270" i="5"/>
  <c r="F1270" i="5"/>
  <c r="X1270" i="5"/>
  <c r="F1365" i="5"/>
  <c r="R1365" i="5"/>
  <c r="J1365" i="5"/>
  <c r="I1365" i="5"/>
  <c r="H1365" i="5"/>
  <c r="H1015" i="5"/>
  <c r="F1015" i="5"/>
  <c r="R1015" i="5"/>
  <c r="I1015" i="5"/>
  <c r="J1015" i="5"/>
  <c r="R1136" i="5"/>
  <c r="J1136" i="5"/>
  <c r="I1136" i="5"/>
  <c r="H1136" i="5"/>
  <c r="X1136" i="5"/>
  <c r="F1136" i="5"/>
  <c r="F1161" i="5"/>
  <c r="X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H46" i="6" s="1"/>
  <c r="D46" i="6" s="1"/>
  <c r="B26" i="6"/>
  <c r="G26" i="6"/>
  <c r="G21" i="6"/>
  <c r="H21" i="6"/>
  <c r="B36" i="6"/>
  <c r="G36" i="6"/>
  <c r="G20" i="6"/>
  <c r="H20" i="6"/>
  <c r="B45" i="6"/>
  <c r="G45" i="6" s="1"/>
  <c r="D17" i="6"/>
  <c r="H2438" i="5"/>
  <c r="F2438" i="5"/>
  <c r="X2438" i="5"/>
  <c r="R2438" i="5"/>
  <c r="J2438" i="5"/>
  <c r="I2438" i="5"/>
  <c r="F2413" i="5"/>
  <c r="R2413" i="5"/>
  <c r="J2413" i="5"/>
  <c r="I2413" i="5"/>
  <c r="H2413" i="5"/>
  <c r="J2447" i="5"/>
  <c r="F2447" i="5"/>
  <c r="X2447" i="5"/>
  <c r="I2447" i="5"/>
  <c r="H2447" i="5"/>
  <c r="R2447" i="5"/>
  <c r="B27" i="6"/>
  <c r="G27" i="6" s="1"/>
  <c r="I2426" i="5"/>
  <c r="H2426" i="5"/>
  <c r="F2426" i="5"/>
  <c r="R2426" i="5"/>
  <c r="J2426" i="5"/>
  <c r="J2377" i="5"/>
  <c r="H2377" i="5"/>
  <c r="F2377" i="5"/>
  <c r="R2377" i="5"/>
  <c r="I2377" i="5"/>
  <c r="F2286" i="5"/>
  <c r="R2286" i="5"/>
  <c r="I2286" i="5"/>
  <c r="J2286" i="5"/>
  <c r="H2286" i="5"/>
  <c r="X2286" i="5"/>
  <c r="J2191" i="5"/>
  <c r="R2191" i="5"/>
  <c r="I2191" i="5"/>
  <c r="H2191" i="5"/>
  <c r="F2191" i="5"/>
  <c r="I2134" i="5"/>
  <c r="H2134" i="5"/>
  <c r="F2134" i="5"/>
  <c r="R2134" i="5"/>
  <c r="X2134" i="5"/>
  <c r="J2134" i="5"/>
  <c r="H2265" i="5"/>
  <c r="F2265" i="5"/>
  <c r="X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X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X1860" i="5"/>
  <c r="R1860" i="5"/>
  <c r="J1860" i="5"/>
  <c r="J2262" i="5"/>
  <c r="I2262" i="5"/>
  <c r="H2262" i="5"/>
  <c r="X2262" i="5"/>
  <c r="R2262" i="5"/>
  <c r="F2262" i="5"/>
  <c r="R2033" i="5"/>
  <c r="J2033" i="5"/>
  <c r="I2033" i="5"/>
  <c r="H2033" i="5"/>
  <c r="F2033" i="5"/>
  <c r="X1818" i="5"/>
  <c r="R1818" i="5"/>
  <c r="F1818" i="5"/>
  <c r="J1818" i="5"/>
  <c r="I1818" i="5"/>
  <c r="H1818" i="5"/>
  <c r="H1802" i="5"/>
  <c r="F1802" i="5"/>
  <c r="X1802" i="5"/>
  <c r="R1802" i="5"/>
  <c r="J1802" i="5"/>
  <c r="I1802" i="5"/>
  <c r="H1770" i="5"/>
  <c r="F1770" i="5"/>
  <c r="X1770" i="5"/>
  <c r="R1770" i="5"/>
  <c r="J1770" i="5"/>
  <c r="I1770" i="5"/>
  <c r="F2081" i="5"/>
  <c r="R2081" i="5"/>
  <c r="J2081" i="5"/>
  <c r="I2081" i="5"/>
  <c r="H2081" i="5"/>
  <c r="J1879" i="5"/>
  <c r="R1879" i="5"/>
  <c r="I1879" i="5"/>
  <c r="H1879" i="5"/>
  <c r="F1879" i="5"/>
  <c r="H1762" i="5"/>
  <c r="F1762" i="5"/>
  <c r="X1762" i="5"/>
  <c r="R1762" i="5"/>
  <c r="I1762" i="5"/>
  <c r="J1762" i="5"/>
  <c r="R1744" i="5"/>
  <c r="H1744" i="5"/>
  <c r="F1744" i="5"/>
  <c r="J1744" i="5"/>
  <c r="I1744" i="5"/>
  <c r="I1721" i="5"/>
  <c r="H1721" i="5"/>
  <c r="F1721" i="5"/>
  <c r="X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X1625" i="5"/>
  <c r="R1625" i="5"/>
  <c r="J1625" i="5"/>
  <c r="I1625" i="5"/>
  <c r="F1609" i="5"/>
  <c r="R1609" i="5"/>
  <c r="J1609" i="5"/>
  <c r="I1609" i="5"/>
  <c r="H1609" i="5"/>
  <c r="F1593" i="5"/>
  <c r="R1593" i="5"/>
  <c r="J1593" i="5"/>
  <c r="I1593" i="5"/>
  <c r="H1593" i="5"/>
  <c r="F1577" i="5"/>
  <c r="X1577" i="5"/>
  <c r="R1577" i="5"/>
  <c r="J1577" i="5"/>
  <c r="I1577" i="5"/>
  <c r="H1577" i="5"/>
  <c r="F1561" i="5"/>
  <c r="R1561" i="5"/>
  <c r="J1561" i="5"/>
  <c r="I1561" i="5"/>
  <c r="H1561" i="5"/>
  <c r="R1845" i="5"/>
  <c r="J1845" i="5"/>
  <c r="I1845" i="5"/>
  <c r="H1845" i="5"/>
  <c r="F1845" i="5"/>
  <c r="X1741" i="5"/>
  <c r="I1741" i="5"/>
  <c r="J1741" i="5"/>
  <c r="H1741" i="5"/>
  <c r="F1741" i="5"/>
  <c r="R1741" i="5"/>
  <c r="R1623" i="5"/>
  <c r="J1623" i="5"/>
  <c r="I1623" i="5"/>
  <c r="H1623" i="5"/>
  <c r="F1623" i="5"/>
  <c r="R1698" i="5"/>
  <c r="J1698" i="5"/>
  <c r="I1698" i="5"/>
  <c r="H1698" i="5"/>
  <c r="F1698" i="5"/>
  <c r="R1662" i="5"/>
  <c r="J1662" i="5"/>
  <c r="I1662" i="5"/>
  <c r="H1662" i="5"/>
  <c r="F1662" i="5"/>
  <c r="X1662" i="5"/>
  <c r="R1690" i="5"/>
  <c r="J1690" i="5"/>
  <c r="I1690" i="5"/>
  <c r="H1690" i="5"/>
  <c r="F1690" i="5"/>
  <c r="R1547" i="5"/>
  <c r="J1547" i="5"/>
  <c r="H1547" i="5"/>
  <c r="I1547" i="5"/>
  <c r="F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X1206" i="5"/>
  <c r="H1107" i="5"/>
  <c r="F1107" i="5"/>
  <c r="X1107" i="5"/>
  <c r="R1107" i="5"/>
  <c r="I1107" i="5"/>
  <c r="J1107" i="5"/>
  <c r="H1043" i="5"/>
  <c r="F1043" i="5"/>
  <c r="R1043" i="5"/>
  <c r="I1043" i="5"/>
  <c r="J1043" i="5"/>
  <c r="F1397" i="5"/>
  <c r="R1397" i="5"/>
  <c r="J1397" i="5"/>
  <c r="I1397" i="5"/>
  <c r="H1397" i="5"/>
  <c r="R1367" i="5"/>
  <c r="J1367" i="5"/>
  <c r="H1367" i="5"/>
  <c r="F1367" i="5"/>
  <c r="X1367" i="5"/>
  <c r="I1367" i="5"/>
  <c r="I1322" i="5"/>
  <c r="H1322" i="5"/>
  <c r="R1322" i="5"/>
  <c r="J1322" i="5"/>
  <c r="F1322" i="5"/>
  <c r="I1290" i="5"/>
  <c r="H1290" i="5"/>
  <c r="R1290" i="5"/>
  <c r="J1290" i="5"/>
  <c r="F1290" i="5"/>
  <c r="I1258" i="5"/>
  <c r="H1258" i="5"/>
  <c r="R1258" i="5"/>
  <c r="J1258" i="5"/>
  <c r="F1258" i="5"/>
  <c r="X1258" i="5"/>
  <c r="F1349" i="5"/>
  <c r="R1349" i="5"/>
  <c r="J1349" i="5"/>
  <c r="I1349" i="5"/>
  <c r="H1349" i="5"/>
  <c r="F1329" i="5"/>
  <c r="R1329" i="5"/>
  <c r="J1329" i="5"/>
  <c r="I1329" i="5"/>
  <c r="H1329" i="5"/>
  <c r="F1321" i="5"/>
  <c r="R1321" i="5"/>
  <c r="J1321" i="5"/>
  <c r="I1321" i="5"/>
  <c r="H1321" i="5"/>
  <c r="F1313" i="5"/>
  <c r="X1313" i="5"/>
  <c r="R1313" i="5"/>
  <c r="J1313" i="5"/>
  <c r="I1313" i="5"/>
  <c r="H1313" i="5"/>
  <c r="F1305" i="5"/>
  <c r="R1305" i="5"/>
  <c r="J1305" i="5"/>
  <c r="I1305" i="5"/>
  <c r="H1305" i="5"/>
  <c r="F1297" i="5"/>
  <c r="X1297" i="5"/>
  <c r="R1297" i="5"/>
  <c r="J1297" i="5"/>
  <c r="I1297" i="5"/>
  <c r="H1297" i="5"/>
  <c r="F1289" i="5"/>
  <c r="R1289" i="5"/>
  <c r="J1289" i="5"/>
  <c r="I1289" i="5"/>
  <c r="H1289" i="5"/>
  <c r="F1281" i="5"/>
  <c r="R1281" i="5"/>
  <c r="J1281" i="5"/>
  <c r="I1281" i="5"/>
  <c r="H1281" i="5"/>
  <c r="F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X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X2289"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X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X1234" i="5"/>
  <c r="R1234" i="5"/>
  <c r="J1234" i="5"/>
  <c r="I1234" i="5"/>
  <c r="H1170" i="5"/>
  <c r="F1170" i="5"/>
  <c r="X1170" i="5"/>
  <c r="R1170" i="5"/>
  <c r="J1170" i="5"/>
  <c r="I1170" i="5"/>
  <c r="R1500" i="5"/>
  <c r="J1500" i="5"/>
  <c r="H1500" i="5"/>
  <c r="I1500" i="5"/>
  <c r="F1500" i="5"/>
  <c r="F1385" i="5"/>
  <c r="R1385" i="5"/>
  <c r="J1385" i="5"/>
  <c r="I1385" i="5"/>
  <c r="H1385" i="5"/>
  <c r="X1385" i="5"/>
  <c r="R1595" i="5"/>
  <c r="J1595" i="5"/>
  <c r="I1595" i="5"/>
  <c r="H1595" i="5"/>
  <c r="F1595" i="5"/>
  <c r="F1173" i="5"/>
  <c r="X1173" i="5"/>
  <c r="R1173" i="5"/>
  <c r="J1173" i="5"/>
  <c r="H1173" i="5"/>
  <c r="I1173" i="5"/>
  <c r="H1091" i="5"/>
  <c r="F1091" i="5"/>
  <c r="R1091" i="5"/>
  <c r="I1091" i="5"/>
  <c r="J1091" i="5"/>
  <c r="H1027" i="5"/>
  <c r="F1027" i="5"/>
  <c r="X1027" i="5"/>
  <c r="R1027" i="5"/>
  <c r="J1027" i="5"/>
  <c r="I1027" i="5"/>
  <c r="F1406" i="5"/>
  <c r="R1406" i="5"/>
  <c r="J1406" i="5"/>
  <c r="I1406" i="5"/>
  <c r="H1406" i="5"/>
  <c r="I1330" i="5"/>
  <c r="H1330" i="5"/>
  <c r="R1330" i="5"/>
  <c r="J1330" i="5"/>
  <c r="F1330" i="5"/>
  <c r="X1330" i="5"/>
  <c r="I1298" i="5"/>
  <c r="H1298" i="5"/>
  <c r="R1298" i="5"/>
  <c r="J1298" i="5"/>
  <c r="F1298" i="5"/>
  <c r="X1298" i="5"/>
  <c r="I1266" i="5"/>
  <c r="H1266" i="5"/>
  <c r="R1266" i="5"/>
  <c r="J1266" i="5"/>
  <c r="F1266" i="5"/>
  <c r="X1266" i="5"/>
  <c r="F1201" i="5"/>
  <c r="J1201" i="5"/>
  <c r="I1201" i="5"/>
  <c r="H1201" i="5"/>
  <c r="R1201" i="5"/>
  <c r="H1127" i="5"/>
  <c r="F1127" i="5"/>
  <c r="X1127" i="5"/>
  <c r="R1127" i="5"/>
  <c r="J1127" i="5"/>
  <c r="I1127" i="5"/>
  <c r="H1095" i="5"/>
  <c r="F1095" i="5"/>
  <c r="R1095" i="5"/>
  <c r="J1095" i="5"/>
  <c r="I1095" i="5"/>
  <c r="H1063" i="5"/>
  <c r="F1063" i="5"/>
  <c r="X1063" i="5"/>
  <c r="R1063" i="5"/>
  <c r="J1063" i="5"/>
  <c r="I1063" i="5"/>
  <c r="R1587" i="5"/>
  <c r="J1587" i="5"/>
  <c r="I1587" i="5"/>
  <c r="H1587" i="5"/>
  <c r="F1587" i="5"/>
  <c r="X1587" i="5"/>
  <c r="R1383" i="5"/>
  <c r="J1383" i="5"/>
  <c r="H1383" i="5"/>
  <c r="F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X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X1294" i="5"/>
  <c r="F963" i="5"/>
  <c r="R963" i="5"/>
  <c r="I963" i="5"/>
  <c r="H963" i="5"/>
  <c r="J963" i="5"/>
  <c r="F959" i="5"/>
  <c r="X959" i="5"/>
  <c r="R959" i="5"/>
  <c r="H959" i="5"/>
  <c r="J959" i="5"/>
  <c r="I959"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1" i="6"/>
  <c r="F46" i="6"/>
  <c r="F41" i="6"/>
  <c r="F36" i="6"/>
  <c r="H36" i="6"/>
  <c r="D36" i="6"/>
  <c r="F51" i="6"/>
  <c r="J2478" i="5"/>
  <c r="I2478" i="5"/>
  <c r="R2478" i="5"/>
  <c r="H2478" i="5"/>
  <c r="F2478" i="5"/>
  <c r="F45" i="6"/>
  <c r="H45" i="6" s="1"/>
  <c r="D45" i="6" s="1"/>
  <c r="F66" i="6"/>
  <c r="F50" i="6"/>
  <c r="F30" i="6"/>
  <c r="H25" i="6"/>
  <c r="D25" i="6" s="1"/>
  <c r="F35" i="6"/>
  <c r="F40" i="6"/>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X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X2075" i="5"/>
  <c r="I2075" i="5"/>
  <c r="R2147" i="5"/>
  <c r="J2147" i="5"/>
  <c r="I2147" i="5"/>
  <c r="H2147" i="5"/>
  <c r="F2147" i="5"/>
  <c r="R2005" i="5"/>
  <c r="J2005" i="5"/>
  <c r="I2005" i="5"/>
  <c r="H2005" i="5"/>
  <c r="F2005" i="5"/>
  <c r="X2005" i="5"/>
  <c r="F1867" i="5"/>
  <c r="R1867" i="5"/>
  <c r="J1867" i="5"/>
  <c r="I1867" i="5"/>
  <c r="H1867" i="5"/>
  <c r="R1985" i="5"/>
  <c r="J1985" i="5"/>
  <c r="I1985" i="5"/>
  <c r="H1985" i="5"/>
  <c r="F1985" i="5"/>
  <c r="R1953" i="5"/>
  <c r="I1953" i="5"/>
  <c r="H1953" i="5"/>
  <c r="F1953" i="5"/>
  <c r="J1953" i="5"/>
  <c r="I1816" i="5"/>
  <c r="X1816" i="5"/>
  <c r="R1816" i="5"/>
  <c r="J1816" i="5"/>
  <c r="H1816" i="5"/>
  <c r="F1816" i="5"/>
  <c r="H1798" i="5"/>
  <c r="F1798" i="5"/>
  <c r="R1798" i="5"/>
  <c r="J1798" i="5"/>
  <c r="I1798" i="5"/>
  <c r="I1949" i="5"/>
  <c r="H1949" i="5"/>
  <c r="F1949" i="5"/>
  <c r="R1949" i="5"/>
  <c r="J1949" i="5"/>
  <c r="I1937" i="5"/>
  <c r="H1937" i="5"/>
  <c r="F1937" i="5"/>
  <c r="R1937" i="5"/>
  <c r="J1937" i="5"/>
  <c r="X1811"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X1650" i="5"/>
  <c r="J1408" i="5"/>
  <c r="I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X1227" i="5"/>
  <c r="R1227" i="5"/>
  <c r="H1227" i="5"/>
  <c r="J1195" i="5"/>
  <c r="I1195" i="5"/>
  <c r="F1195" i="5"/>
  <c r="R1195" i="5"/>
  <c r="H1195" i="5"/>
  <c r="J1163" i="5"/>
  <c r="I1163" i="5"/>
  <c r="F1163" i="5"/>
  <c r="R1163" i="5"/>
  <c r="H1163" i="5"/>
  <c r="H1214" i="5"/>
  <c r="I1214" i="5"/>
  <c r="F1214" i="5"/>
  <c r="X1214" i="5"/>
  <c r="J1214" i="5"/>
  <c r="R1214" i="5"/>
  <c r="F1377" i="5"/>
  <c r="R1377" i="5"/>
  <c r="I1377" i="5"/>
  <c r="H1377" i="5"/>
  <c r="J1377" i="5"/>
  <c r="X1145" i="5"/>
  <c r="J1145" i="5"/>
  <c r="I1145" i="5"/>
  <c r="H1145" i="5"/>
  <c r="R1145" i="5"/>
  <c r="F1145" i="5"/>
  <c r="R1563" i="5"/>
  <c r="J1563" i="5"/>
  <c r="I1563" i="5"/>
  <c r="H1563" i="5"/>
  <c r="F1563" i="5"/>
  <c r="I1495" i="5"/>
  <c r="H1495" i="5"/>
  <c r="F1495" i="5"/>
  <c r="R1495" i="5"/>
  <c r="J1495" i="5"/>
  <c r="H1123" i="5"/>
  <c r="F1123" i="5"/>
  <c r="X1123" i="5"/>
  <c r="R1123" i="5"/>
  <c r="I1123" i="5"/>
  <c r="J1123" i="5"/>
  <c r="I1318" i="5"/>
  <c r="H1318" i="5"/>
  <c r="R1318" i="5"/>
  <c r="J1318" i="5"/>
  <c r="F1318" i="5"/>
  <c r="I1286" i="5"/>
  <c r="H1286" i="5"/>
  <c r="R1286" i="5"/>
  <c r="J1286" i="5"/>
  <c r="F1286" i="5"/>
  <c r="X1286" i="5"/>
  <c r="I1254" i="5"/>
  <c r="H1254" i="5"/>
  <c r="R1254" i="5"/>
  <c r="J1254" i="5"/>
  <c r="F1254" i="5"/>
  <c r="X1254" i="5"/>
  <c r="R1646" i="5"/>
  <c r="J1646" i="5"/>
  <c r="I1646" i="5"/>
  <c r="H1646" i="5"/>
  <c r="F1646" i="5"/>
  <c r="F1193" i="5"/>
  <c r="X1193" i="5"/>
  <c r="R1193" i="5"/>
  <c r="J1193" i="5"/>
  <c r="I1193" i="5"/>
  <c r="H1193" i="5"/>
  <c r="F1225" i="5"/>
  <c r="R1225" i="5"/>
  <c r="J1225" i="5"/>
  <c r="I1225" i="5"/>
  <c r="H1225" i="5"/>
  <c r="H1087" i="5"/>
  <c r="F1087" i="5"/>
  <c r="X1087" i="5"/>
  <c r="R1087" i="5"/>
  <c r="I1087" i="5"/>
  <c r="J1087" i="5"/>
  <c r="H1023" i="5"/>
  <c r="F1023" i="5"/>
  <c r="R1023" i="5"/>
  <c r="J1023" i="5"/>
  <c r="I1023" i="5"/>
  <c r="F1205" i="5"/>
  <c r="X1205" i="5"/>
  <c r="R1205" i="5"/>
  <c r="J1205" i="5"/>
  <c r="H1205" i="5"/>
  <c r="I1205" i="5"/>
  <c r="H1083" i="5"/>
  <c r="F1083" i="5"/>
  <c r="R1083" i="5"/>
  <c r="J1083" i="5"/>
  <c r="I1083" i="5"/>
  <c r="F1265" i="5"/>
  <c r="X1265" i="5"/>
  <c r="R1265" i="5"/>
  <c r="J1265" i="5"/>
  <c r="I1265" i="5"/>
  <c r="H1265" i="5"/>
  <c r="F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X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X1864" i="5"/>
  <c r="R1864" i="5"/>
  <c r="J1864" i="5"/>
  <c r="I1941" i="5"/>
  <c r="H1941" i="5"/>
  <c r="F1941" i="5"/>
  <c r="R1941" i="5"/>
  <c r="J1941" i="5"/>
  <c r="R2021" i="5"/>
  <c r="J2021" i="5"/>
  <c r="I2021" i="5"/>
  <c r="H2021" i="5"/>
  <c r="F2021" i="5"/>
  <c r="J1903" i="5"/>
  <c r="R1903" i="5"/>
  <c r="I1903" i="5"/>
  <c r="H1903" i="5"/>
  <c r="F1903" i="5"/>
  <c r="H1778" i="5"/>
  <c r="F1778" i="5"/>
  <c r="X1778" i="5"/>
  <c r="R1778" i="5"/>
  <c r="J1778" i="5"/>
  <c r="I1778" i="5"/>
  <c r="I1820" i="5"/>
  <c r="J1820" i="5"/>
  <c r="H1820" i="5"/>
  <c r="F1820" i="5"/>
  <c r="X1820" i="5"/>
  <c r="R1820" i="5"/>
  <c r="I1909" i="5"/>
  <c r="H1909" i="5"/>
  <c r="F1909" i="5"/>
  <c r="R1909" i="5"/>
  <c r="J1909" i="5"/>
  <c r="J1803" i="5"/>
  <c r="I1803" i="5"/>
  <c r="H1803" i="5"/>
  <c r="F1803" i="5"/>
  <c r="X1803" i="5"/>
  <c r="R1803" i="5"/>
  <c r="J1799" i="5"/>
  <c r="I1799" i="5"/>
  <c r="H1799" i="5"/>
  <c r="F1799" i="5"/>
  <c r="R1799" i="5"/>
  <c r="J1791" i="5"/>
  <c r="I1791" i="5"/>
  <c r="H1791" i="5"/>
  <c r="F1791" i="5"/>
  <c r="X1791" i="5"/>
  <c r="R1791" i="5"/>
  <c r="J1783" i="5"/>
  <c r="I1783" i="5"/>
  <c r="H1783" i="5"/>
  <c r="F1783" i="5"/>
  <c r="R1783" i="5"/>
  <c r="J1775" i="5"/>
  <c r="I1775" i="5"/>
  <c r="H1775" i="5"/>
  <c r="F1775" i="5"/>
  <c r="X1775" i="5"/>
  <c r="R1775" i="5"/>
  <c r="I1709" i="5"/>
  <c r="H1709" i="5"/>
  <c r="F1709" i="5"/>
  <c r="R1709" i="5"/>
  <c r="J1709" i="5"/>
  <c r="I1677" i="5"/>
  <c r="H1677" i="5"/>
  <c r="F1677" i="5"/>
  <c r="R1677" i="5"/>
  <c r="J1677" i="5"/>
  <c r="I1661" i="5"/>
  <c r="H1661" i="5"/>
  <c r="F1661" i="5"/>
  <c r="X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X1771" i="5"/>
  <c r="R1771" i="5"/>
  <c r="I1602" i="5"/>
  <c r="H1602" i="5"/>
  <c r="F1602" i="5"/>
  <c r="R1602" i="5"/>
  <c r="J1602" i="5"/>
  <c r="X1602" i="5"/>
  <c r="I1535" i="5"/>
  <c r="H1535" i="5"/>
  <c r="F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F2073" i="5"/>
  <c r="X2073" i="5"/>
  <c r="R2073" i="5"/>
  <c r="J2073" i="5"/>
  <c r="I2073" i="5"/>
  <c r="H2073" i="5"/>
  <c r="R2059" i="5"/>
  <c r="J2059" i="5"/>
  <c r="H2059" i="5"/>
  <c r="F2059" i="5"/>
  <c r="I2059" i="5"/>
  <c r="R2087" i="5"/>
  <c r="J2087" i="5"/>
  <c r="I2087" i="5"/>
  <c r="H2087" i="5"/>
  <c r="F2087" i="5"/>
  <c r="X2087" i="5"/>
  <c r="R2041" i="5"/>
  <c r="J2041" i="5"/>
  <c r="I2041" i="5"/>
  <c r="H2041" i="5"/>
  <c r="F2041" i="5"/>
  <c r="R1821" i="5"/>
  <c r="I1821" i="5"/>
  <c r="J1821" i="5"/>
  <c r="H1821" i="5"/>
  <c r="F1821" i="5"/>
  <c r="I1840" i="5"/>
  <c r="F1840" i="5"/>
  <c r="H1840" i="5"/>
  <c r="X1840" i="5"/>
  <c r="R1840" i="5"/>
  <c r="J1840" i="5"/>
  <c r="H1774" i="5"/>
  <c r="F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X2297" i="5"/>
  <c r="R2297" i="5"/>
  <c r="I2297" i="5"/>
  <c r="J2297" i="5"/>
  <c r="H2297" i="5"/>
  <c r="F2297" i="5"/>
  <c r="I2303" i="5"/>
  <c r="H2303" i="5"/>
  <c r="R2303" i="5"/>
  <c r="J2303" i="5"/>
  <c r="F2303" i="5"/>
  <c r="H2233" i="5"/>
  <c r="F2233" i="5"/>
  <c r="R2233" i="5"/>
  <c r="J2233" i="5"/>
  <c r="I2233" i="5"/>
  <c r="H2241" i="5"/>
  <c r="F2241" i="5"/>
  <c r="X2241" i="5"/>
  <c r="R2241" i="5"/>
  <c r="J2241" i="5"/>
  <c r="I2241" i="5"/>
  <c r="R2139" i="5"/>
  <c r="J2139" i="5"/>
  <c r="I2139" i="5"/>
  <c r="H2139" i="5"/>
  <c r="X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X1856" i="5"/>
  <c r="R2009" i="5"/>
  <c r="J2009" i="5"/>
  <c r="I2009" i="5"/>
  <c r="H2009" i="5"/>
  <c r="F2009" i="5"/>
  <c r="R1989" i="5"/>
  <c r="J1989" i="5"/>
  <c r="I1989" i="5"/>
  <c r="H1989" i="5"/>
  <c r="F1989" i="5"/>
  <c r="R1865" i="5"/>
  <c r="J1865" i="5"/>
  <c r="I1865" i="5"/>
  <c r="H1865" i="5"/>
  <c r="F1865" i="5"/>
  <c r="X1865" i="5"/>
  <c r="R1869" i="5"/>
  <c r="J1869" i="5"/>
  <c r="I1869" i="5"/>
  <c r="H1869" i="5"/>
  <c r="F1869" i="5"/>
  <c r="R1853" i="5"/>
  <c r="J1853" i="5"/>
  <c r="I1853" i="5"/>
  <c r="H1853" i="5"/>
  <c r="F1853" i="5"/>
  <c r="X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X1701" i="5"/>
  <c r="R1701" i="5"/>
  <c r="J1701" i="5"/>
  <c r="I1685" i="5"/>
  <c r="H1685" i="5"/>
  <c r="F1685" i="5"/>
  <c r="J1685" i="5"/>
  <c r="R1685" i="5"/>
  <c r="I1669" i="5"/>
  <c r="H1669" i="5"/>
  <c r="F1669" i="5"/>
  <c r="X1669" i="5"/>
  <c r="R1669" i="5"/>
  <c r="J1669" i="5"/>
  <c r="I1653" i="5"/>
  <c r="H1653" i="5"/>
  <c r="F1653" i="5"/>
  <c r="J1653" i="5"/>
  <c r="R1653" i="5"/>
  <c r="I1637" i="5"/>
  <c r="H1637" i="5"/>
  <c r="F1637" i="5"/>
  <c r="X1637" i="5"/>
  <c r="R1637" i="5"/>
  <c r="J1637" i="5"/>
  <c r="F1621" i="5"/>
  <c r="X1621" i="5"/>
  <c r="R1621" i="5"/>
  <c r="J1621" i="5"/>
  <c r="I1621" i="5"/>
  <c r="H1621" i="5"/>
  <c r="F1605" i="5"/>
  <c r="R1605" i="5"/>
  <c r="J1605" i="5"/>
  <c r="I1605" i="5"/>
  <c r="H1605" i="5"/>
  <c r="F1589" i="5"/>
  <c r="X1589" i="5"/>
  <c r="R1589" i="5"/>
  <c r="J1589" i="5"/>
  <c r="I1589" i="5"/>
  <c r="H1589" i="5"/>
  <c r="F1573" i="5"/>
  <c r="R1573" i="5"/>
  <c r="J1573" i="5"/>
  <c r="I1573" i="5"/>
  <c r="H1573" i="5"/>
  <c r="F1557" i="5"/>
  <c r="X1557" i="5"/>
  <c r="R1557" i="5"/>
  <c r="J1557" i="5"/>
  <c r="I1557" i="5"/>
  <c r="H1557" i="5"/>
  <c r="R1930" i="5"/>
  <c r="J1930" i="5"/>
  <c r="I1930" i="5"/>
  <c r="H1930" i="5"/>
  <c r="F1930" i="5"/>
  <c r="X1930" i="5"/>
  <c r="H1758" i="5"/>
  <c r="F1758" i="5"/>
  <c r="R1758" i="5"/>
  <c r="J1758" i="5"/>
  <c r="I1758" i="5"/>
  <c r="R1838" i="5"/>
  <c r="J1838" i="5"/>
  <c r="I1838" i="5"/>
  <c r="H1838" i="5"/>
  <c r="F1838" i="5"/>
  <c r="R1706" i="5"/>
  <c r="J1706" i="5"/>
  <c r="I1706" i="5"/>
  <c r="H1706" i="5"/>
  <c r="F1706" i="5"/>
  <c r="R1634" i="5"/>
  <c r="J1634" i="5"/>
  <c r="I1634" i="5"/>
  <c r="H1634" i="5"/>
  <c r="F1634" i="5"/>
  <c r="X1834" i="5"/>
  <c r="R1834" i="5"/>
  <c r="J1834" i="5"/>
  <c r="I1834" i="5"/>
  <c r="H1834" i="5"/>
  <c r="F1834" i="5"/>
  <c r="R1722" i="5"/>
  <c r="J1722" i="5"/>
  <c r="I1722" i="5"/>
  <c r="H1722" i="5"/>
  <c r="F1722" i="5"/>
  <c r="R1831" i="5"/>
  <c r="J1831" i="5"/>
  <c r="I1831" i="5"/>
  <c r="H1831" i="5"/>
  <c r="F1831" i="5"/>
  <c r="I1546" i="5"/>
  <c r="H1546" i="5"/>
  <c r="F1546" i="5"/>
  <c r="R1546" i="5"/>
  <c r="J1546" i="5"/>
  <c r="X1546" i="5"/>
  <c r="I1809" i="5"/>
  <c r="R1809" i="5"/>
  <c r="J1809" i="5"/>
  <c r="H1809" i="5"/>
  <c r="F1809" i="5"/>
  <c r="X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X1439" i="5"/>
  <c r="I1439" i="5"/>
  <c r="J1439" i="5"/>
  <c r="R1439" i="5"/>
  <c r="R1504" i="5"/>
  <c r="J1504" i="5"/>
  <c r="H1504" i="5"/>
  <c r="F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H1059" i="5"/>
  <c r="F1059" i="5"/>
  <c r="X1059" i="5"/>
  <c r="R1059" i="5"/>
  <c r="I1059" i="5"/>
  <c r="J1059" i="5"/>
  <c r="I1314" i="5"/>
  <c r="H1314" i="5"/>
  <c r="R1314" i="5"/>
  <c r="J1314" i="5"/>
  <c r="F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K67" i="6"/>
  <c r="D16" i="6"/>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X1950" i="5"/>
  <c r="F1808" i="5"/>
  <c r="X1808" i="5"/>
  <c r="R1808" i="5"/>
  <c r="J1808" i="5"/>
  <c r="I1808" i="5"/>
  <c r="H1808" i="5"/>
  <c r="H1806" i="5"/>
  <c r="F1806" i="5"/>
  <c r="R1806" i="5"/>
  <c r="J1806" i="5"/>
  <c r="I1806" i="5"/>
  <c r="I1735" i="5"/>
  <c r="R1735" i="5"/>
  <c r="J1735" i="5"/>
  <c r="H1735" i="5"/>
  <c r="F1735" i="5"/>
  <c r="X1735" i="5"/>
  <c r="R1714" i="5"/>
  <c r="J1714" i="5"/>
  <c r="I1714" i="5"/>
  <c r="H1714" i="5"/>
  <c r="F1714" i="5"/>
  <c r="H2454" i="5"/>
  <c r="I2454" i="5"/>
  <c r="F2454" i="5"/>
  <c r="R2454" i="5"/>
  <c r="J2454" i="5"/>
  <c r="I1622" i="5"/>
  <c r="H1622" i="5"/>
  <c r="F1622" i="5"/>
  <c r="R1622" i="5"/>
  <c r="J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B32" i="4"/>
  <c r="A19" i="6" s="1"/>
  <c r="D15" i="6"/>
  <c r="K66" i="6"/>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X2342" i="5"/>
  <c r="R2342" i="5"/>
  <c r="J2342" i="5"/>
  <c r="I2342" i="5"/>
  <c r="H2334" i="5"/>
  <c r="F2334" i="5"/>
  <c r="X2334" i="5"/>
  <c r="R2334" i="5"/>
  <c r="I2334" i="5"/>
  <c r="J2334" i="5"/>
  <c r="J2327" i="5"/>
  <c r="I2327" i="5"/>
  <c r="H2327" i="5"/>
  <c r="R2327" i="5"/>
  <c r="F2327" i="5"/>
  <c r="I2282" i="5"/>
  <c r="R2282" i="5"/>
  <c r="J2282" i="5"/>
  <c r="H2282" i="5"/>
  <c r="F2282" i="5"/>
  <c r="X2282" i="5"/>
  <c r="H2249" i="5"/>
  <c r="F2249" i="5"/>
  <c r="X2249" i="5"/>
  <c r="R2249" i="5"/>
  <c r="I2249" i="5"/>
  <c r="J2249" i="5"/>
  <c r="I2166" i="5"/>
  <c r="H2166" i="5"/>
  <c r="F2166" i="5"/>
  <c r="R2166" i="5"/>
  <c r="J2166" i="5"/>
  <c r="X2166" i="5"/>
  <c r="F2057" i="5"/>
  <c r="R2057" i="5"/>
  <c r="J2057" i="5"/>
  <c r="I2057" i="5"/>
  <c r="H2057" i="5"/>
  <c r="H2210" i="5"/>
  <c r="R2210" i="5"/>
  <c r="J2210" i="5"/>
  <c r="I2210" i="5"/>
  <c r="F2210" i="5"/>
  <c r="J2119" i="5"/>
  <c r="I2119" i="5"/>
  <c r="H2119" i="5"/>
  <c r="R2119" i="5"/>
  <c r="F2119" i="5"/>
  <c r="I2094" i="5"/>
  <c r="H2094" i="5"/>
  <c r="F2094" i="5"/>
  <c r="R2094" i="5"/>
  <c r="J2094" i="5"/>
  <c r="X2094" i="5"/>
  <c r="I2174" i="5"/>
  <c r="H2174" i="5"/>
  <c r="F2174" i="5"/>
  <c r="R2174" i="5"/>
  <c r="J2174" i="5"/>
  <c r="X2174" i="5"/>
  <c r="I1945" i="5"/>
  <c r="H1945" i="5"/>
  <c r="F1945" i="5"/>
  <c r="R1945" i="5"/>
  <c r="J1945" i="5"/>
  <c r="F1859" i="5"/>
  <c r="X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X1745" i="5"/>
  <c r="I1745" i="5"/>
  <c r="R1745" i="5"/>
  <c r="J1745" i="5"/>
  <c r="H1745" i="5"/>
  <c r="F1745" i="5"/>
  <c r="R2013" i="5"/>
  <c r="J2013" i="5"/>
  <c r="I2013" i="5"/>
  <c r="H2013" i="5"/>
  <c r="F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c r="F34" i="6"/>
  <c r="F39" i="6"/>
  <c r="F65" i="6"/>
  <c r="F49" i="6"/>
  <c r="F29" i="6"/>
  <c r="H29" i="6"/>
  <c r="F2429" i="5"/>
  <c r="X2429" i="5"/>
  <c r="R2429" i="5"/>
  <c r="J2429" i="5"/>
  <c r="I2429" i="5"/>
  <c r="H2429" i="5"/>
  <c r="H2434" i="5"/>
  <c r="I2434" i="5"/>
  <c r="F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X2230" i="5"/>
  <c r="F2230" i="5"/>
  <c r="R2230" i="5"/>
  <c r="J2182" i="5"/>
  <c r="I2182" i="5"/>
  <c r="H2182" i="5"/>
  <c r="F2182" i="5"/>
  <c r="R2182" i="5"/>
  <c r="I2162" i="5"/>
  <c r="H2162" i="5"/>
  <c r="F2162" i="5"/>
  <c r="X2162" i="5"/>
  <c r="R2162" i="5"/>
  <c r="J2162" i="5"/>
  <c r="F2105" i="5"/>
  <c r="I2105" i="5"/>
  <c r="H2105" i="5"/>
  <c r="R2105" i="5"/>
  <c r="J2105" i="5"/>
  <c r="F2089" i="5"/>
  <c r="I2089" i="5"/>
  <c r="H2089" i="5"/>
  <c r="R2089" i="5"/>
  <c r="J2089" i="5"/>
  <c r="I2146" i="5"/>
  <c r="H2146" i="5"/>
  <c r="F2146" i="5"/>
  <c r="R2146" i="5"/>
  <c r="J2146" i="5"/>
  <c r="X2146" i="5"/>
  <c r="R2143" i="5"/>
  <c r="J2143" i="5"/>
  <c r="I2143" i="5"/>
  <c r="H2143" i="5"/>
  <c r="F2143" i="5"/>
  <c r="I2106" i="5"/>
  <c r="H2106" i="5"/>
  <c r="F2106" i="5"/>
  <c r="R2106" i="5"/>
  <c r="J2106" i="5"/>
  <c r="R2067" i="5"/>
  <c r="J2067" i="5"/>
  <c r="H2067" i="5"/>
  <c r="F2067" i="5"/>
  <c r="X2067" i="5"/>
  <c r="I2067" i="5"/>
  <c r="I2048" i="5"/>
  <c r="H2048" i="5"/>
  <c r="F2048" i="5"/>
  <c r="R2048" i="5"/>
  <c r="J2048" i="5"/>
  <c r="R1961" i="5"/>
  <c r="J1961" i="5"/>
  <c r="I1961" i="5"/>
  <c r="H1961" i="5"/>
  <c r="F1961" i="5"/>
  <c r="F1855" i="5"/>
  <c r="X1855" i="5"/>
  <c r="J1855" i="5"/>
  <c r="H1855" i="5"/>
  <c r="R1855" i="5"/>
  <c r="I1855" i="5"/>
  <c r="I1868" i="5"/>
  <c r="H1868" i="5"/>
  <c r="F1868" i="5"/>
  <c r="X1868" i="5"/>
  <c r="R1868" i="5"/>
  <c r="J1868" i="5"/>
  <c r="I1848" i="5"/>
  <c r="H1848" i="5"/>
  <c r="F1848" i="5"/>
  <c r="R1848" i="5"/>
  <c r="J1848" i="5"/>
  <c r="X1848" i="5"/>
  <c r="I1828" i="5"/>
  <c r="F1828" i="5"/>
  <c r="R1828" i="5"/>
  <c r="J1828" i="5"/>
  <c r="H1828" i="5"/>
  <c r="H1786" i="5"/>
  <c r="F1786" i="5"/>
  <c r="R1786" i="5"/>
  <c r="J1786" i="5"/>
  <c r="I1786" i="5"/>
  <c r="I1921" i="5"/>
  <c r="H1921" i="5"/>
  <c r="F1921" i="5"/>
  <c r="R1921" i="5"/>
  <c r="J1921" i="5"/>
  <c r="X1895" i="5"/>
  <c r="J1895" i="5"/>
  <c r="R1895" i="5"/>
  <c r="I1895" i="5"/>
  <c r="H1895" i="5"/>
  <c r="F1895" i="5"/>
  <c r="R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R1642" i="5"/>
  <c r="J1642" i="5"/>
  <c r="I1642" i="5"/>
  <c r="H1642" i="5"/>
  <c r="F1642" i="5"/>
  <c r="X1642" i="5"/>
  <c r="H1766" i="5"/>
  <c r="F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H1414" i="5"/>
  <c r="I1358" i="5"/>
  <c r="H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D29" i="6"/>
  <c r="AB11" i="5"/>
  <c r="AB8" i="5"/>
  <c r="AB9" i="5"/>
  <c r="AB13" i="5"/>
  <c r="AB16" i="5"/>
  <c r="AB15" i="5"/>
  <c r="AB12" i="5"/>
  <c r="AB14" i="5"/>
  <c r="AB10" i="5"/>
  <c r="AB7" i="5"/>
  <c r="G67" i="6" s="1"/>
  <c r="H67" i="6" s="1"/>
  <c r="D67" i="6" s="1"/>
  <c r="H49" i="6"/>
  <c r="D49" i="6"/>
  <c r="H34" i="6"/>
  <c r="D19" i="6"/>
  <c r="C19" i="6"/>
  <c r="K65" i="6"/>
  <c r="D24" i="6"/>
  <c r="X99" i="5"/>
  <c r="D20" i="6"/>
  <c r="C2" i="6"/>
  <c r="B2" i="6"/>
  <c r="D21"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D34" i="6"/>
  <c r="R15" i="5"/>
  <c r="R9" i="5"/>
  <c r="R12" i="5"/>
  <c r="R7" i="5"/>
  <c r="R16" i="5"/>
  <c r="G66" i="6"/>
  <c r="H66" i="6" s="1"/>
  <c r="D66" i="6" s="1"/>
  <c r="R11" i="5"/>
  <c r="R8" i="5"/>
  <c r="R14" i="5"/>
  <c r="R10" i="5"/>
  <c r="R13" i="5"/>
  <c r="X12" i="5"/>
  <c r="X9" i="5"/>
  <c r="X8" i="5"/>
  <c r="X11" i="5"/>
  <c r="X13" i="5"/>
  <c r="X16" i="5"/>
  <c r="X10" i="5"/>
  <c r="X14" i="5"/>
  <c r="X7" i="5"/>
  <c r="X15" i="5"/>
  <c r="S13" i="5"/>
  <c r="S14" i="5"/>
  <c r="S16" i="5"/>
  <c r="S10" i="5"/>
  <c r="S17" i="5"/>
  <c r="S15" i="5"/>
  <c r="S18" i="5"/>
  <c r="S19" i="5"/>
  <c r="S6" i="5"/>
  <c r="G64" i="6" a="1"/>
  <c r="S12" i="5"/>
  <c r="S11" i="5"/>
  <c r="S9" i="5"/>
  <c r="S7" i="5"/>
  <c r="S8" i="5"/>
  <c r="S20" i="5"/>
  <c r="F69" i="6" l="1"/>
  <c r="C69" i="6" s="1"/>
  <c r="G68" i="6"/>
  <c r="B69" i="4"/>
  <c r="A50" i="6" s="1"/>
  <c r="C26" i="6"/>
  <c r="B57" i="4"/>
  <c r="A40" i="6" s="1"/>
  <c r="G69" i="6" a="1"/>
  <c r="G69" i="6" s="1"/>
  <c r="H69" i="6" s="1"/>
  <c r="G65" i="6"/>
  <c r="H65" i="6" s="1"/>
  <c r="D65" i="6" s="1"/>
  <c r="C67" i="6"/>
  <c r="H50" i="6"/>
  <c r="C46" i="6"/>
  <c r="C41" i="6"/>
  <c r="A15" i="6"/>
  <c r="C31" i="6"/>
  <c r="C39" i="6"/>
  <c r="D26" i="6"/>
  <c r="B34" i="4"/>
  <c r="A21" i="6" s="1"/>
  <c r="C17" i="6"/>
  <c r="C50" i="6"/>
  <c r="D50" i="6"/>
  <c r="D22" i="6"/>
  <c r="C22" i="6"/>
  <c r="K68" i="6"/>
  <c r="F52" i="6"/>
  <c r="H52" i="6" s="1"/>
  <c r="D52" i="6" s="1"/>
  <c r="F37" i="6"/>
  <c r="H37" i="6" s="1"/>
  <c r="H27" i="6"/>
  <c r="D27" i="6" s="1"/>
  <c r="F42" i="6"/>
  <c r="H42" i="6" s="1"/>
  <c r="D42" i="6" s="1"/>
  <c r="F68" i="6"/>
  <c r="F47" i="6"/>
  <c r="H47" i="6" s="1"/>
  <c r="F32" i="6"/>
  <c r="H32" i="6" s="1"/>
  <c r="D32" i="6" s="1"/>
  <c r="F54" i="6"/>
  <c r="B67" i="4"/>
  <c r="A48" i="6" s="1"/>
  <c r="B55" i="4"/>
  <c r="A38" i="6" s="1"/>
  <c r="B89" i="4"/>
  <c r="A63" i="6" s="1"/>
  <c r="B77" i="4"/>
  <c r="A55" i="6" s="1"/>
  <c r="B61" i="4"/>
  <c r="A43" i="6" s="1"/>
  <c r="B49" i="4"/>
  <c r="A33" i="6" s="1"/>
  <c r="B31" i="4"/>
  <c r="A18" i="6" s="1"/>
  <c r="B87" i="4"/>
  <c r="A62" i="6" s="1"/>
  <c r="B83" i="4"/>
  <c r="A59" i="6" s="1"/>
  <c r="B37" i="4"/>
  <c r="A23" i="6" s="1"/>
  <c r="B81" i="4"/>
  <c r="A58" i="6" s="1"/>
  <c r="B75" i="4"/>
  <c r="A54" i="6" s="1"/>
  <c r="B85" i="4"/>
  <c r="A60" i="6" s="1"/>
  <c r="B79" i="4"/>
  <c r="A57" i="6" s="1"/>
  <c r="B43" i="4"/>
  <c r="A28" i="6" s="1"/>
  <c r="C30" i="6"/>
  <c r="D30" i="6"/>
  <c r="C35" i="6"/>
  <c r="C49" i="6"/>
  <c r="C40" i="6"/>
  <c r="C27" i="6"/>
  <c r="C15" i="6"/>
  <c r="C52" i="6"/>
  <c r="C36" i="6"/>
  <c r="C51" i="6"/>
  <c r="C34" i="6"/>
  <c r="C21" i="6"/>
  <c r="C32" i="6"/>
  <c r="C66" i="6"/>
  <c r="C25" i="6"/>
  <c r="C14" i="6"/>
  <c r="C45" i="6"/>
  <c r="C44" i="6"/>
  <c r="C42" i="6"/>
  <c r="C12" i="6"/>
  <c r="D12" i="6"/>
  <c r="A27" i="6"/>
  <c r="D8" i="6"/>
  <c r="C8" i="6"/>
  <c r="C11" i="6"/>
  <c r="C10" i="6"/>
  <c r="C7" i="6"/>
  <c r="C9" i="6"/>
  <c r="D5" i="6"/>
  <c r="C5" i="6"/>
  <c r="G55" i="4"/>
  <c r="D49" i="4"/>
  <c r="F6" i="6"/>
  <c r="H6" i="6" s="1"/>
  <c r="D6" i="6" s="1"/>
  <c r="A17" i="6"/>
  <c r="D74" i="4"/>
  <c r="C4" i="6"/>
  <c r="B64" i="4"/>
  <c r="A46" i="6" s="1"/>
  <c r="B52" i="4"/>
  <c r="A36" i="6" s="1"/>
  <c r="D55" i="4"/>
  <c r="D43" i="4"/>
  <c r="B58" i="4"/>
  <c r="A41" i="6" s="1"/>
  <c r="B70" i="4"/>
  <c r="A51" i="6" s="1"/>
  <c r="D67" i="4"/>
  <c r="D61" i="4"/>
  <c r="G43" i="4"/>
  <c r="D31" i="4"/>
  <c r="G64" i="6"/>
  <c r="A24" i="6"/>
  <c r="B63" i="4"/>
  <c r="A45" i="6" s="1"/>
  <c r="B51" i="4"/>
  <c r="A35" i="6" s="1"/>
  <c r="G67" i="4"/>
  <c r="G31" i="4"/>
  <c r="B71" i="4"/>
  <c r="A52" i="6" s="1"/>
  <c r="B53" i="4"/>
  <c r="A37" i="6" s="1"/>
  <c r="B56" i="4"/>
  <c r="A39" i="6" s="1"/>
  <c r="B62" i="4"/>
  <c r="A44" i="6" s="1"/>
  <c r="G37" i="4"/>
  <c r="G61" i="4"/>
  <c r="B59" i="4"/>
  <c r="A42" i="6" s="1"/>
  <c r="B50" i="4"/>
  <c r="A34" i="6" s="1"/>
  <c r="G74" i="4"/>
  <c r="T15" i="5"/>
  <c r="T13" i="5"/>
  <c r="T16" i="5"/>
  <c r="T20" i="5"/>
  <c r="T9" i="5"/>
  <c r="T17" i="5"/>
  <c r="T10" i="5"/>
  <c r="T18" i="5"/>
  <c r="T14" i="5"/>
  <c r="T19" i="5"/>
  <c r="T11" i="5"/>
  <c r="H68" i="6" l="1"/>
  <c r="C65" i="6"/>
  <c r="C47" i="6"/>
  <c r="D47" i="6"/>
  <c r="D37" i="6"/>
  <c r="C37" i="6"/>
  <c r="F62" i="6"/>
  <c r="H62" i="6" s="1"/>
  <c r="F60" i="6"/>
  <c r="H60" i="6" s="1"/>
  <c r="F59" i="6"/>
  <c r="H59" i="6" s="1"/>
  <c r="F58" i="6"/>
  <c r="H58" i="6" s="1"/>
  <c r="F63" i="6"/>
  <c r="H63" i="6" s="1"/>
  <c r="F55" i="6"/>
  <c r="F57" i="6"/>
  <c r="H57" i="6" s="1"/>
  <c r="H54" i="6"/>
  <c r="C6" i="6"/>
  <c r="B64" i="6"/>
  <c r="H64" i="6"/>
  <c r="D68" i="6" l="1"/>
  <c r="C68" i="6"/>
  <c r="D62" i="6"/>
  <c r="C62" i="6"/>
  <c r="D54" i="6"/>
  <c r="C54" i="6"/>
  <c r="D58" i="6"/>
  <c r="C58" i="6"/>
  <c r="H55" i="6"/>
  <c r="F56" i="6"/>
  <c r="H56" i="6" s="1"/>
  <c r="H70" i="6" s="1"/>
  <c r="D2" i="6" s="1"/>
  <c r="D60" i="6"/>
  <c r="C60" i="6"/>
  <c r="D63" i="6"/>
  <c r="C63" i="6"/>
  <c r="D57" i="6"/>
  <c r="C57" i="6"/>
  <c r="D59" i="6"/>
  <c r="C59" i="6"/>
  <c r="D64" i="6"/>
  <c r="C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<sst xmlns="http://schemas.openxmlformats.org/spreadsheetml/2006/main" count="22532" uniqueCount="15814">
  <si>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</si>
  <si>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</si>
  <si>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</si>
  <si>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</si>
  <si>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</si>
  <si>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</si>
  <si>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</si>
  <si>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</si>
  <si>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</si>
  <si>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</si>
  <si>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</si>
  <si>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</si>
  <si>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</si>
  <si>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</si>
  <si>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</si>
  <si>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</si>
  <si>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</si>
  <si>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</si>
  <si>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</si>
  <si>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</si>
  <si>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</si>
  <si>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</si>
  <si>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</si>
  <si>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</si>
  <si>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</si>
  <si>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</si>
  <si>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</si>
  <si>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</si>
  <si>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</si>
  <si>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</si>
  <si>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</si>
  <si>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</si>
  <si>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</si>
  <si>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</si>
  <si>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</si>
  <si>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</si>
  <si>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</si>
  <si>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</si>
  <si>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</si>
  <si>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</si>
  <si>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</si>
  <si>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</si>
  <si>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</si>
  <si>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</si>
  <si>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</si>
  <si>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</si>
  <si>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</si>
  <si>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</si>
  <si>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</si>
  <si>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</si>
  <si>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</si>
  <si>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</si>
  <si>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</si>
  <si>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</si>
  <si>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</si>
  <si>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</si>
  <si>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</si>
  <si>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</si>
  <si>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</si>
  <si>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</si>
  <si>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</si>
  <si>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</si>
  <si>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</si>
  <si>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</si>
  <si>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</si>
  <si>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</si>
  <si>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</si>
  <si>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</si>
  <si>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</si>
  <si>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</si>
  <si>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</si>
  <si>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</si>
  <si>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</si>
  <si>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</si>
  <si>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</si>
  <si>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</si>
  <si>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</si>
  <si>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</si>
  <si>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</si>
  <si>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</si>
  <si>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</si>
  <si>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</si>
  <si>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</si>
  <si>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</si>
  <si>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</si>
  <si>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</si>
  <si>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</si>
  <si>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</si>
  <si>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</si>
  <si>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</si>
  <si>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</si>
  <si>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</si>
  <si>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</si>
  <si>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</si>
  <si>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</si>
  <si>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</si>
  <si>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</si>
  <si>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</si>
  <si>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</si>
  <si>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</si>
  <si>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</si>
  <si>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</si>
  <si>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</si>
  <si>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</si>
  <si>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</si>
  <si>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</si>
  <si>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</si>
  <si>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</si>
  <si>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</si>
  <si>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</si>
  <si>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</si>
  <si>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</si>
  <si>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</si>
  <si>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</si>
  <si>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</si>
  <si>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</si>
  <si>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</si>
  <si>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</si>
  <si>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</si>
  <si>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</si>
  <si>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</si>
  <si>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</si>
  <si>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</si>
  <si>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</si>
  <si>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</si>
  <si>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</si>
  <si>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</si>
  <si>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</si>
  <si>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</si>
  <si>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</si>
  <si>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</si>
  <si>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</si>
  <si>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</si>
  <si>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</si>
  <si>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</si>
  <si>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</si>
  <si>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</si>
  <si>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</si>
  <si>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</si>
  <si>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</si>
  <si>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</si>
  <si>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</si>
  <si>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</si>
  <si>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</si>
  <si>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</si>
  <si>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</si>
  <si>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</si>
  <si>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</si>
  <si>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</si>
  <si>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</si>
  <si>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</si>
  <si>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</si>
  <si>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</si>
  <si>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</si>
  <si>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</si>
  <si>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</si>
  <si>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</si>
  <si>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</si>
  <si>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</si>
  <si>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</si>
  <si>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</si>
  <si>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</si>
  <si>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</si>
  <si>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</si>
  <si>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</si>
  <si>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</si>
  <si>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</si>
  <si>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</si>
  <si>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</si>
  <si>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</si>
  <si>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</si>
  <si>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</si>
  <si>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</si>
  <si>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</si>
  <si>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</si>
  <si>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</si>
  <si>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</si>
  <si>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</si>
  <si>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</si>
  <si>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</si>
  <si>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</si>
  <si>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</si>
  <si>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</si>
  <si>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</si>
  <si>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</si>
  <si>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</si>
  <si>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</si>
  <si>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</si>
  <si>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</si>
  <si>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</si>
  <si>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</si>
  <si>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</si>
  <si>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</si>
  <si>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</si>
  <si>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</si>
  <si>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</si>
  <si>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</si>
  <si>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</si>
  <si>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</si>
  <si>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</si>
  <si>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</si>
  <si>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</si>
  <si>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</si>
  <si>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</si>
  <si>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</si>
  <si>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</si>
  <si>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</si>
  <si>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</si>
  <si>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</si>
  <si>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</si>
  <si>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</si>
  <si>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</si>
  <si>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</si>
  <si>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</si>
  <si>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</si>
  <si>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</si>
  <si>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</si>
  <si>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</si>
  <si>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</si>
  <si>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</si>
  <si>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</si>
  <si>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</si>
  <si>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</si>
  <si>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</si>
  <si>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</si>
  <si>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</si>
  <si>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</si>
  <si>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</si>
  <si>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</si>
  <si>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</si>
  <si>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</si>
  <si>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</si>
  <si>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</si>
  <si>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</si>
  <si>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</si>
  <si>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</si>
  <si>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</si>
  <si>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</si>
  <si>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</si>
  <si>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</si>
  <si>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</si>
  <si>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</si>
  <si>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</si>
  <si>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</si>
  <si>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</si>
  <si>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</si>
  <si>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</si>
  <si>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</si>
  <si>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</si>
  <si>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</si>
  <si>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</si>
  <si>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</si>
  <si>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</si>
  <si>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</si>
  <si>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</si>
  <si>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</si>
  <si>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</si>
  <si>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</si>
  <si>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</si>
  <si>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</si>
  <si>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</si>
  <si>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</si>
  <si>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</si>
  <si>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</si>
  <si>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</si>
  <si>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</si>
  <si>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</si>
  <si>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</si>
  <si>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</si>
  <si>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</si>
  <si>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</si>
  <si>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</si>
  <si>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</si>
  <si>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</si>
  <si>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</si>
  <si>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</si>
  <si>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</si>
  <si>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</si>
  <si>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</si>
  <si>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</si>
  <si>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</si>
  <si>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</si>
  <si>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</si>
  <si>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</si>
  <si>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</si>
  <si>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</si>
  <si>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</si>
  <si>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</si>
  <si>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</si>
  <si>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</si>
  <si>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</si>
  <si>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</si>
  <si>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</si>
  <si>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</si>
  <si>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</si>
  <si>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</si>
  <si>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</si>
  <si>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</si>
  <si>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</si>
  <si>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</si>
  <si>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</si>
  <si>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</si>
  <si>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</si>
  <si>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</si>
  <si>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</si>
  <si>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</si>
  <si>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</si>
  <si>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</si>
  <si>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</si>
  <si>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</si>
  <si>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</si>
  <si>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</si>
  <si>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</si>
  <si>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</si>
  <si>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</si>
  <si>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</si>
  <si>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</si>
  <si>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</si>
  <si>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</si>
  <si>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</si>
  <si>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</si>
  <si>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</si>
  <si>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</si>
  <si>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</si>
  <si>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</si>
  <si>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</si>
  <si>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</si>
  <si>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</si>
  <si>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</si>
  <si>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</si>
  <si>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</si>
  <si>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</si>
  <si>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</si>
  <si>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</si>
  <si>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</si>
  <si>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</si>
  <si>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</si>
  <si>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</si>
  <si>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</si>
  <si>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</si>
  <si>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</si>
  <si>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</si>
  <si>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</si>
  <si>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</si>
  <si>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</si>
  <si>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</si>
  <si>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</si>
  <si>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</si>
  <si>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</si>
  <si>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</si>
  <si>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</si>
  <si>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</si>
  <si>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</si>
  <si>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</si>
  <si>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</si>
  <si>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</si>
  <si>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</si>
  <si>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</si>
  <si>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</si>
  <si>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</si>
  <si>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</si>
  <si>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</si>
  <si>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</si>
  <si>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</si>
  <si>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</si>
  <si>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</si>
  <si>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</si>
  <si>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</si>
  <si>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</si>
  <si>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</si>
  <si>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</si>
  <si>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</si>
  <si>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</si>
  <si>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</si>
  <si>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</si>
  <si>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</si>
  <si>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</si>
  <si>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</si>
  <si>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</si>
  <si>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</si>
  <si>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</si>
  <si>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</si>
  <si>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</si>
  <si>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</si>
  <si>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</si>
  <si>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</si>
  <si>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</si>
  <si>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</si>
  <si>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</si>
  <si>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</si>
  <si>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</si>
  <si>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</si>
  <si>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</si>
  <si>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</si>
  <si>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</si>
  <si>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</si>
  <si>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</si>
  <si>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</si>
  <si>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</si>
  <si>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</si>
  <si>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</si>
  <si>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</si>
  <si>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</si>
  <si>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</si>
  <si>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</si>
  <si>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</si>
  <si>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</si>
  <si>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</si>
  <si>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</si>
  <si>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</si>
  <si>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</si>
  <si>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</si>
  <si>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</si>
  <si>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</si>
  <si>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</si>
  <si>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</si>
  <si>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</si>
  <si>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</si>
  <si>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</si>
  <si>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</si>
  <si>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</si>
  <si>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</si>
  <si>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</si>
  <si>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</si>
  <si>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</si>
  <si>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</si>
  <si>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</si>
  <si>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</si>
  <si>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</si>
  <si>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</si>
  <si>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</si>
  <si>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</si>
  <si>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</si>
  <si>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</si>
  <si>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</si>
  <si>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</si>
  <si>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</si>
  <si>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</si>
  <si>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</si>
  <si>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</si>
  <si>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</si>
  <si>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</si>
  <si>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</si>
  <si>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</si>
  <si>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</si>
  <si>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</si>
  <si>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</si>
  <si>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</si>
  <si>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</si>
  <si>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</si>
  <si>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</si>
  <si>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</si>
  <si>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</si>
  <si>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</si>
  <si>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</si>
  <si>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</si>
  <si>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</si>
  <si>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</si>
  <si>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</si>
  <si>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</si>
  <si>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</si>
  <si>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</si>
  <si>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</si>
  <si>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</si>
  <si>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</si>
  <si>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</si>
  <si>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</si>
  <si>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</si>
  <si>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</si>
  <si>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</si>
  <si>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</si>
  <si>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</si>
  <si>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</si>
  <si>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</si>
  <si>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</si>
  <si>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</si>
  <si>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</si>
  <si>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</si>
  <si>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</si>
  <si>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</si>
  <si>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</si>
  <si>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</si>
  <si>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</si>
  <si>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</si>
  <si>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</si>
  <si>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</si>
  <si>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</si>
  <si>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</si>
  <si>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</si>
  <si>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</si>
  <si>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</si>
  <si>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</si>
  <si>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</si>
  <si>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</si>
  <si>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</si>
  <si>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</si>
  <si>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</si>
  <si>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</si>
  <si>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</si>
  <si>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</si>
  <si>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</si>
  <si>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</si>
  <si>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</si>
  <si>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</si>
  <si>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</si>
  <si>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</si>
  <si>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</si>
  <si>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</si>
  <si>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</si>
  <si>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</si>
  <si>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</si>
  <si>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</si>
  <si>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</si>
  <si>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</si>
  <si>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</si>
  <si>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</si>
  <si>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</si>
  <si>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</si>
  <si>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</si>
  <si>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</si>
  <si>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</si>
  <si>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</si>
  <si>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</si>
  <si>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</si>
  <si>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</si>
  <si>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</si>
  <si>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</si>
  <si>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</si>
  <si>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</si>
  <si>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</si>
  <si>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</si>
  <si>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</si>
  <si>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</si>
  <si>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</si>
  <si>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</si>
  <si>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</si>
  <si>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</si>
  <si>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</si>
  <si>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</si>
  <si>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</si>
  <si>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</si>
  <si>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</si>
  <si>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</si>
  <si>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</si>
  <si>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</si>
  <si>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</si>
  <si>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</si>
  <si>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</si>
  <si>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</si>
  <si>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</si>
  <si>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</si>
  <si>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</si>
  <si>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</si>
  <si>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</si>
  <si>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</si>
  <si>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</si>
  <si>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</si>
  <si>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</si>
  <si>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</si>
  <si>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</si>
  <si>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</si>
  <si>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</si>
  <si>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</si>
  <si>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</si>
  <si>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</si>
  <si>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</si>
  <si>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</si>
  <si>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</si>
  <si>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</si>
  <si>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</si>
  <si>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</si>
  <si>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</si>
  <si>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</si>
  <si>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</si>
  <si>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</si>
  <si>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</si>
  <si>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</si>
  <si>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</si>
  <si>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</si>
  <si>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</si>
  <si>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</si>
  <si>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</si>
  <si>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</si>
  <si>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</si>
  <si>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</si>
  <si>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</si>
  <si>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</si>
  <si>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</si>
  <si>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</si>
  <si>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</si>
  <si>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</si>
  <si>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</si>
  <si>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</si>
  <si>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</si>
  <si>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</si>
  <si>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</si>
  <si>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</si>
  <si>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</si>
  <si>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</si>
  <si>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</si>
  <si>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</si>
  <si>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</si>
  <si>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</si>
  <si>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</si>
  <si>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</si>
  <si>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</si>
  <si>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</si>
  <si>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</si>
  <si>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</si>
  <si>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</si>
  <si>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</si>
  <si>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</si>
  <si>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</si>
  <si>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</si>
  <si>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</si>
  <si>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</si>
  <si>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</si>
  <si>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</si>
  <si>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</si>
  <si>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</si>
  <si>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</si>
  <si>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</si>
  <si>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</si>
  <si>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</si>
  <si>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</si>
  <si>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</si>
  <si>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</si>
  <si>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</si>
  <si>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</si>
  <si>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</si>
  <si>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</si>
  <si>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</si>
  <si>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</si>
  <si>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</si>
  <si>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</si>
  <si>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</si>
  <si>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</si>
  <si>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</si>
  <si>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</si>
  <si>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</si>
  <si>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</si>
  <si>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</si>
  <si>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</si>
  <si>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</si>
  <si>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</si>
  <si>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</si>
  <si>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</si>
  <si>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</si>
  <si>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</si>
  <si>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</si>
  <si>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</si>
  <si>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</si>
  <si>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</si>
  <si>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</si>
  <si>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</si>
  <si>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</si>
  <si>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</si>
  <si>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</si>
  <si>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</si>
  <si>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</si>
  <si>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</si>
  <si>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</si>
  <si>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</si>
  <si>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</si>
  <si>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</si>
  <si>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</si>
  <si>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</si>
  <si>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</si>
  <si>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</si>
  <si>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</si>
  <si>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</si>
  <si>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</si>
  <si>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</si>
  <si>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</si>
  <si>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</si>
  <si>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</si>
  <si>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</si>
  <si>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</si>
  <si>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</si>
  <si>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</si>
  <si>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</si>
  <si>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</si>
  <si>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</si>
  <si>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</si>
  <si>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</si>
  <si>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</si>
  <si>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</si>
  <si>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</si>
  <si>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</si>
  <si>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</si>
  <si>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</si>
  <si>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</si>
  <si>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</si>
  <si>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</si>
  <si>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</si>
  <si>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</si>
  <si>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</si>
  <si>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</si>
  <si>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</si>
  <si>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</si>
  <si>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</si>
  <si>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</si>
  <si>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</si>
  <si>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</si>
  <si>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</si>
  <si>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</si>
  <si>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</si>
  <si>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</si>
  <si>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</si>
  <si>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</si>
  <si>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</si>
  <si>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</si>
  <si>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</si>
  <si>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</si>
  <si>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</si>
  <si>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</si>
  <si>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</si>
  <si>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</si>
  <si>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</si>
  <si>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</si>
  <si>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</si>
  <si>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</si>
  <si>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</si>
  <si>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</si>
  <si>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</si>
  <si>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</si>
  <si>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</si>
  <si>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</si>
  <si>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</si>
  <si>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</si>
  <si>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</si>
  <si>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</si>
  <si>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</si>
  <si>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</si>
  <si>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</si>
  <si>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</si>
  <si>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</si>
  <si>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</si>
  <si>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</si>
  <si>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</si>
  <si>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</si>
  <si>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</si>
  <si>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</si>
  <si>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</si>
  <si>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</si>
  <si>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</si>
  <si>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</si>
  <si>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</si>
  <si>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</si>
  <si>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</si>
  <si>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</si>
  <si>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</si>
  <si>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</si>
  <si>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</si>
  <si>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</si>
  <si>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</si>
  <si>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</si>
  <si>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</si>
  <si>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</si>
  <si>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</si>
  <si>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</si>
  <si>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</si>
  <si>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</si>
  <si>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</si>
  <si>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</si>
  <si>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</si>
  <si>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</si>
  <si>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</si>
  <si>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</si>
  <si>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</si>
  <si>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</si>
  <si>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</si>
  <si>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</si>
  <si>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</si>
  <si>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</si>
  <si>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</si>
  <si>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</si>
  <si>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</si>
  <si>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</si>
  <si>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</si>
  <si>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</si>
  <si>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</si>
  <si>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</si>
  <si>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</si>
  <si>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</si>
  <si>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</si>
  <si>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</si>
  <si>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</si>
  <si>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</si>
  <si>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</si>
  <si>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</si>
  <si>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</si>
  <si>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</si>
  <si>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</si>
  <si>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</si>
  <si>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</si>
  <si>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</si>
  <si>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</si>
  <si>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</si>
  <si>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</si>
  <si>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</si>
  <si>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</si>
  <si>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</si>
  <si>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</si>
  <si>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</si>
  <si>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</si>
  <si>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</si>
  <si>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</si>
  <si>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</si>
  <si>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</si>
  <si>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</si>
  <si>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</si>
  <si>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</si>
  <si>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</si>
  <si>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</si>
  <si>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</si>
  <si>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</si>
  <si>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</si>
  <si>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</si>
  <si>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</si>
  <si>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</si>
  <si>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</si>
  <si>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</si>
  <si>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</si>
  <si>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</si>
  <si>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</si>
  <si>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</si>
  <si>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</si>
  <si>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</si>
  <si>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</si>
  <si>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</si>
  <si>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</si>
  <si>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</si>
  <si>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</si>
  <si>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</si>
  <si>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</si>
  <si>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</si>
  <si>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</si>
  <si>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</si>
  <si>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</si>
  <si>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</si>
  <si>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</si>
  <si>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</si>
  <si>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</si>
  <si>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</si>
  <si>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</si>
  <si>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</si>
  <si>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</si>
  <si>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</si>
  <si>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</si>
  <si>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</si>
  <si>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</si>
  <si>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</si>
  <si>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</si>
  <si>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</si>
  <si>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</si>
  <si>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</si>
  <si>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</si>
  <si>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</si>
  <si>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</si>
  <si>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</si>
  <si>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</si>
  <si>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</si>
  <si>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</si>
  <si>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</si>
  <si>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</si>
  <si>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</si>
  <si>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</si>
  <si>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</si>
  <si>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</si>
  <si>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</si>
  <si>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</si>
  <si>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</si>
  <si>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</si>
  <si>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</si>
  <si>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</si>
  <si>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</si>
  <si>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</si>
  <si>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</si>
  <si>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</si>
  <si>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</si>
  <si>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</si>
  <si>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</si>
  <si>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</si>
  <si>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</si>
  <si>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</si>
  <si>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</si>
  <si>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</si>
  <si>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</si>
  <si>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</si>
  <si>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</si>
  <si>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</si>
  <si>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</si>
  <si>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</si>
  <si>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</si>
  <si>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</si>
  <si>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</si>
  <si>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</si>
  <si>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</si>
  <si>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</si>
  <si>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</si>
  <si>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</si>
  <si>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</si>
  <si>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</si>
  <si>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</si>
  <si>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</si>
  <si>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</si>
  <si>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</si>
  <si>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</si>
  <si>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</si>
  <si>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</si>
  <si>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</si>
  <si>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</si>
  <si>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</si>
  <si>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</si>
  <si>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</si>
  <si>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</si>
  <si>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</si>
  <si>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</si>
  <si>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</si>
  <si>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</si>
  <si>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</si>
  <si>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</si>
  <si>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</si>
  <si>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</si>
  <si>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</si>
  <si>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</si>
  <si>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</si>
  <si>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</si>
  <si>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</si>
  <si>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</si>
  <si>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</si>
  <si>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</si>
  <si>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</si>
  <si>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</si>
  <si>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</si>
  <si>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</si>
  <si>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</si>
  <si>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</si>
  <si>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</si>
  <si>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</si>
  <si>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</si>
  <si>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</si>
  <si>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</si>
  <si>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</si>
  <si>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</si>
  <si>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</si>
  <si>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</si>
  <si>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</si>
  <si>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</si>
  <si>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</si>
  <si>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</si>
  <si>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</si>
  <si>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</si>
  <si>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</si>
  <si>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</si>
  <si>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</si>
  <si>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</si>
  <si>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</si>
  <si>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</si>
  <si>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</si>
  <si>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</si>
  <si>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</si>
  <si>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</si>
  <si>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</si>
  <si>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</si>
  <si>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</si>
  <si>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</si>
  <si>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</si>
  <si>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</si>
  <si>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</si>
  <si>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</si>
  <si>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</si>
  <si>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</si>
  <si>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</si>
  <si>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</si>
  <si>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</si>
  <si>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</si>
  <si>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</si>
  <si>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</si>
  <si>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</si>
  <si>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</si>
  <si>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</si>
  <si>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</si>
  <si>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</si>
  <si>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</si>
  <si>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</si>
  <si>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</si>
  <si>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</si>
  <si>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</si>
  <si>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</si>
  <si>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</si>
  <si>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</si>
  <si>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</si>
  <si>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</si>
  <si>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</si>
  <si>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</si>
  <si>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</si>
  <si>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</si>
  <si>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</si>
  <si>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</si>
  <si>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</si>
  <si>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</si>
  <si>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</si>
  <si>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</si>
  <si>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</si>
  <si>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</si>
  <si>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</si>
  <si>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</si>
  <si>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</si>
  <si>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</si>
  <si>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</si>
  <si>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</si>
  <si>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</si>
  <si>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</si>
  <si>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</si>
  <si>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</si>
  <si>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</si>
  <si>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</si>
  <si>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</si>
  <si>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</si>
  <si>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</si>
  <si>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</si>
  <si>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</si>
  <si>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</si>
  <si>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</si>
  <si>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</si>
  <si>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</si>
  <si>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</si>
  <si>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</si>
  <si>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</si>
  <si>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</si>
  <si>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</si>
  <si>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</si>
  <si>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</si>
  <si>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</si>
  <si>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</si>
  <si>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</si>
  <si>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</si>
  <si>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</si>
  <si>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</si>
  <si>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</si>
  <si>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</si>
  <si>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</si>
  <si>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</si>
  <si>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</si>
  <si>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</si>
  <si>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</si>
  <si>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</si>
  <si>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</si>
  <si>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</si>
  <si>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</si>
  <si>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</si>
  <si>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</si>
  <si>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</si>
  <si>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</si>
  <si>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</si>
  <si>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</si>
  <si>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</si>
  <si>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</si>
  <si>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</si>
  <si>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</si>
  <si>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</si>
  <si>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</si>
  <si>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</si>
  <si>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</si>
  <si>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</si>
  <si>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</si>
  <si>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</si>
  <si>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</si>
  <si>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</si>
  <si>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</si>
  <si>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</si>
  <si>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</si>
  <si>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</si>
  <si>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</si>
  <si>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</si>
  <si>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</si>
  <si>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</si>
  <si>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</si>
  <si>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</si>
  <si>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</si>
  <si>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</si>
  <si>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</si>
  <si>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</si>
  <si>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</si>
  <si>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</si>
  <si>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</si>
  <si>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</si>
  <si>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</si>
  <si>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</si>
  <si>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</si>
  <si>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</si>
  <si>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</si>
  <si>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</si>
  <si>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</si>
  <si>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</si>
  <si>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</si>
  <si>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</si>
  <si>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</si>
  <si>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</si>
  <si>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</si>
  <si>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</si>
  <si>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</si>
  <si>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</si>
  <si>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</si>
  <si>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</si>
  <si>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</si>
  <si>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</si>
  <si>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</si>
  <si>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</si>
  <si>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</si>
  <si>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</si>
  <si>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</si>
  <si>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</si>
  <si>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</si>
  <si>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</si>
  <si>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</si>
  <si>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</si>
  <si>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</si>
  <si>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</si>
  <si>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</si>
  <si>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</si>
  <si>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</si>
  <si>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</si>
  <si>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</si>
  <si>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</si>
  <si>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</si>
  <si>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</si>
  <si>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</si>
  <si>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</si>
  <si>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</si>
  <si>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</si>
  <si>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</si>
  <si>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</si>
  <si>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</si>
  <si>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</si>
  <si>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</si>
  <si>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</si>
  <si>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</si>
  <si>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</si>
  <si>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</si>
  <si>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</si>
  <si>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</si>
  <si>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</si>
  <si>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</si>
  <si>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</si>
  <si>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</si>
  <si>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</si>
  <si>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</si>
  <si>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</si>
  <si>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</si>
  <si>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</si>
  <si>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</si>
  <si>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</si>
  <si>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</si>
  <si>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</si>
  <si>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</si>
  <si>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</si>
  <si>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</si>
  <si>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</si>
  <si>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</si>
  <si>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</si>
  <si>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</si>
  <si>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</si>
  <si>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</si>
  <si>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</si>
  <si>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</si>
  <si>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</si>
  <si>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</si>
  <si>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</si>
  <si>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</si>
  <si>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</si>
  <si>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</si>
  <si>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</si>
  <si>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</si>
  <si>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</si>
  <si>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</si>
  <si>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</si>
  <si>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</si>
  <si>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</si>
  <si>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</si>
  <si>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</si>
  <si>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</si>
  <si>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</si>
  <si>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</si>
  <si>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</si>
  <si>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</si>
  <si>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</si>
  <si>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</si>
  <si>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</si>
  <si>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</si>
  <si>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</si>
  <si>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</si>
  <si>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</si>
  <si>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</si>
  <si>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</si>
  <si>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</si>
  <si>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</si>
  <si>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</si>
  <si>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</si>
  <si>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</si>
  <si>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</si>
  <si>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</si>
  <si>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</si>
  <si>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</si>
  <si>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</si>
  <si>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</si>
  <si>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</si>
  <si>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</si>
  <si>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</si>
  <si>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</si>
  <si>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</si>
  <si>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</si>
  <si>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</si>
  <si>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</si>
  <si>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</si>
  <si>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</si>
  <si>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</si>
  <si>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</si>
  <si>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</si>
  <si>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</si>
  <si>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</si>
  <si>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</si>
  <si>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</si>
  <si>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</si>
  <si>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</si>
  <si>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</si>
  <si>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</si>
  <si>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</si>
  <si>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</si>
  <si>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</si>
  <si>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</si>
  <si>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</si>
  <si>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</si>
  <si>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</si>
  <si>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</si>
  <si>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</si>
  <si>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</si>
  <si>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</si>
  <si>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</si>
  <si>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</si>
  <si>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</si>
  <si>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</si>
  <si>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</si>
  <si>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</si>
  <si>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</si>
  <si>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</si>
  <si>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</si>
  <si>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</si>
  <si>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</si>
  <si>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</si>
  <si>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</si>
  <si>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</si>
  <si>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</si>
  <si>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</si>
  <si>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</si>
  <si>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</si>
  <si>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</si>
  <si>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</si>
  <si>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</si>
  <si>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</si>
  <si>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</si>
  <si>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</si>
  <si>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</si>
  <si>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</si>
  <si>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</si>
  <si>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</si>
  <si>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</si>
  <si>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</si>
  <si>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</si>
  <si>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</si>
  <si>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</si>
  <si>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</si>
  <si>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</si>
  <si>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</si>
  <si>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</si>
  <si>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</si>
  <si>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</si>
  <si>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</si>
  <si>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</si>
  <si>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</si>
  <si>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</si>
  <si>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</si>
  <si>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</si>
  <si>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</si>
  <si>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</si>
  <si>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</si>
  <si>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</si>
  <si>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</si>
  <si>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</si>
  <si>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</si>
  <si>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</si>
  <si>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</si>
  <si>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</si>
  <si>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</si>
  <si>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</si>
  <si>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</si>
  <si>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</si>
  <si>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</si>
  <si>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</si>
  <si>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</si>
  <si>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</si>
  <si>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</si>
  <si>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</si>
  <si>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</si>
  <si>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</si>
  <si>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</si>
  <si>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</si>
  <si>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</si>
  <si>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</si>
  <si>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</si>
  <si>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</si>
  <si>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</si>
  <si>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</si>
  <si>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</si>
  <si>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</si>
  <si>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</si>
  <si>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</si>
  <si>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</si>
  <si>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</si>
  <si>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</si>
  <si>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</si>
  <si>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</si>
  <si>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</si>
  <si>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</si>
  <si>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</si>
  <si>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</si>
  <si>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</si>
  <si>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</si>
  <si>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</si>
  <si>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</si>
  <si>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</si>
  <si>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</si>
  <si>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</si>
  <si>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</si>
  <si>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</si>
  <si>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</si>
  <si>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</si>
  <si>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</si>
  <si>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</si>
  <si>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</si>
  <si>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</si>
  <si>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</si>
  <si>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</si>
  <si>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</si>
  <si>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</si>
  <si>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</si>
  <si>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</si>
  <si>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</si>
  <si>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</si>
  <si>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</si>
  <si>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</si>
  <si>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</si>
  <si>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</si>
  <si>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</si>
  <si>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</si>
  <si>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</si>
  <si>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</si>
  <si>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</si>
  <si>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</si>
  <si>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</si>
  <si>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</si>
  <si>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</si>
  <si>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</si>
  <si>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</si>
  <si>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</si>
  <si>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</si>
  <si>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</si>
  <si>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</si>
  <si>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</si>
  <si>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</si>
  <si>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</si>
  <si>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</si>
  <si>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</si>
  <si>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</si>
  <si>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</si>
  <si>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</si>
  <si>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</si>
  <si>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</si>
  <si>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</si>
  <si>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</si>
  <si>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</si>
  <si>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</si>
  <si>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</si>
  <si>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</si>
  <si>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</si>
  <si>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</si>
  <si>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</si>
  <si>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</si>
  <si>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</si>
  <si>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</si>
  <si>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</si>
  <si>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</si>
  <si>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</si>
  <si>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</si>
  <si>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</si>
  <si>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</si>
  <si>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</si>
  <si>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</si>
  <si>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</si>
  <si>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</si>
  <si>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</si>
  <si>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</si>
  <si>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</si>
  <si>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</si>
  <si>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</si>
  <si>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</si>
  <si>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</si>
  <si>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</si>
  <si>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</si>
  <si>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</si>
  <si>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</si>
  <si>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</si>
  <si>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</si>
  <si>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</si>
  <si>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</si>
  <si>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</si>
  <si>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</si>
  <si>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</si>
  <si>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</si>
  <si>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</si>
  <si>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</si>
  <si>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</si>
  <si>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</si>
  <si>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</si>
  <si>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</si>
  <si>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</si>
  <si>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</si>
  <si>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</si>
  <si>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</si>
  <si>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</si>
  <si>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</si>
  <si>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</si>
  <si>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</si>
  <si>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</si>
  <si>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</si>
  <si>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</si>
  <si>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</si>
  <si>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</si>
  <si>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</si>
  <si>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</si>
  <si>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</si>
  <si>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</si>
  <si>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</si>
  <si>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</si>
  <si>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</si>
  <si>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</si>
  <si>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</si>
  <si>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</si>
  <si>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</si>
  <si>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</si>
  <si>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</si>
  <si>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</si>
  <si>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</si>
  <si>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</si>
  <si>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</si>
  <si>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</si>
  <si>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</si>
  <si>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</si>
  <si>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</si>
  <si>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</si>
  <si>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</si>
  <si>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</si>
  <si>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</si>
  <si>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</si>
  <si>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</si>
  <si>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</si>
  <si>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</si>
  <si>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</si>
  <si>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</si>
  <si>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</si>
  <si>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</si>
  <si>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</si>
  <si>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</si>
  <si>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</si>
  <si>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</si>
  <si>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</si>
  <si>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</si>
  <si>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</si>
  <si>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</si>
  <si>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</si>
  <si>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</si>
  <si>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</si>
  <si>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</si>
  <si>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</si>
  <si>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</si>
  <si>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</si>
  <si>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</si>
  <si>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</si>
  <si>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</si>
  <si>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</si>
  <si>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</si>
  <si>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</si>
  <si>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</si>
  <si>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</si>
  <si>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</si>
  <si>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</si>
  <si>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</si>
  <si>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</si>
  <si>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</si>
  <si>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</si>
  <si>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</si>
  <si>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</si>
  <si>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</si>
  <si>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</si>
  <si>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</si>
  <si>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</si>
  <si>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</si>
  <si>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</si>
  <si>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</si>
  <si>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</si>
  <si>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</si>
  <si>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</si>
  <si>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</si>
  <si>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</si>
  <si>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</si>
  <si>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</si>
  <si>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</si>
  <si>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</si>
  <si>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</si>
  <si>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</si>
  <si>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</si>
  <si>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</si>
  <si>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</si>
  <si>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</si>
  <si>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</si>
  <si>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</si>
  <si>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</si>
  <si>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</si>
  <si>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</si>
  <si>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</si>
  <si>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</si>
  <si>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</si>
  <si>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</si>
  <si>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</si>
  <si>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</si>
  <si>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</si>
  <si>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</si>
  <si>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</si>
  <si>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</si>
  <si>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</si>
  <si>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</si>
  <si>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</si>
  <si>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</si>
  <si>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</si>
  <si>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</si>
  <si>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</si>
  <si>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</si>
  <si>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</si>
  <si>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</si>
  <si>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</si>
  <si>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</si>
  <si>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</si>
  <si>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</si>
  <si>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</si>
  <si>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</si>
  <si>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</si>
  <si>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</si>
  <si>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</si>
  <si>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</si>
  <si>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</si>
  <si>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</si>
  <si>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</si>
  <si>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</si>
  <si>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</si>
  <si>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</si>
  <si>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</si>
  <si>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</si>
  <si>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</si>
  <si>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</si>
  <si>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</si>
  <si>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</si>
  <si>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</si>
  <si>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</si>
  <si>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</si>
  <si>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</si>
  <si>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</si>
  <si>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</si>
  <si>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</si>
  <si>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</si>
  <si>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</si>
  <si>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</si>
  <si>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</si>
  <si>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</si>
  <si>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</si>
  <si>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</si>
  <si>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</si>
  <si>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</si>
  <si>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</si>
  <si>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</si>
  <si>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</si>
  <si>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</si>
  <si>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</si>
  <si>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</si>
  <si>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</si>
  <si>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</si>
  <si>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</si>
  <si>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</si>
  <si>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</si>
  <si>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</si>
  <si>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</si>
  <si>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</si>
  <si>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</si>
  <si>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</si>
  <si>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</si>
  <si>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</si>
  <si>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</si>
  <si>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</si>
  <si>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</si>
  <si>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</si>
  <si>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</si>
  <si>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</si>
  <si>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</si>
  <si>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</si>
  <si>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</si>
  <si>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</si>
  <si>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</si>
  <si>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</si>
  <si>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</si>
  <si>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</si>
  <si>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</si>
  <si>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</si>
  <si>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</si>
  <si>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</si>
  <si>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</si>
  <si>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</si>
  <si>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</si>
  <si>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</si>
  <si>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</si>
  <si>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</si>
  <si>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</si>
  <si>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</si>
  <si>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</si>
  <si>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</si>
  <si>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</si>
  <si>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</si>
  <si>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</si>
  <si>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</si>
  <si>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</si>
  <si>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</si>
  <si>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</si>
  <si>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</si>
  <si>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</si>
  <si>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</si>
  <si>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</si>
  <si>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</si>
  <si>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</si>
  <si>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</si>
  <si>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</si>
  <si>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</si>
  <si>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</si>
  <si>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</si>
  <si>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</si>
  <si>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</si>
  <si>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</si>
  <si>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</si>
  <si>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</si>
  <si>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</si>
  <si>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</si>
  <si>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</si>
  <si>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</si>
  <si>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</si>
  <si>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</si>
  <si>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</si>
  <si>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</si>
  <si>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</si>
  <si>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</si>
  <si>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</si>
  <si>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</si>
  <si>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</si>
  <si>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</si>
  <si>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</si>
  <si>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</si>
  <si>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</si>
  <si>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</si>
  <si>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</si>
  <si>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</si>
  <si>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</si>
  <si>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</si>
  <si>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</si>
  <si>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</si>
  <si>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</si>
  <si>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</si>
  <si>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</si>
  <si>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</si>
  <si>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</si>
  <si>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</si>
  <si>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</si>
  <si>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</si>
  <si>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</si>
  <si>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</si>
  <si>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</si>
  <si>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</si>
  <si>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</si>
  <si>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</si>
  <si>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</si>
  <si>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</si>
  <si>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</si>
  <si>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</si>
  <si>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</si>
  <si>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</si>
  <si>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</si>
  <si>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</si>
  <si>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</si>
  <si>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</si>
  <si>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</si>
  <si>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</si>
  <si>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</si>
  <si>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</si>
  <si>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</si>
  <si>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</si>
  <si>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</si>
  <si>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</si>
  <si>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</si>
  <si>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</si>
  <si>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</si>
  <si>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</si>
  <si>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</si>
  <si>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</si>
  <si>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</si>
  <si>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</si>
  <si>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</si>
  <si>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</si>
  <si>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</si>
  <si>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</si>
  <si>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</si>
  <si>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</si>
  <si>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</si>
  <si>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</si>
  <si>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</si>
  <si>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</si>
  <si>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</si>
  <si>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</si>
  <si>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</si>
  <si>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</si>
  <si>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</si>
  <si>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</si>
  <si>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</si>
  <si>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</si>
  <si>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</si>
  <si>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</si>
  <si>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</si>
  <si>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</si>
  <si>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</si>
  <si>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</si>
  <si>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</si>
  <si>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</si>
  <si>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</si>
  <si>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</si>
  <si>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</si>
  <si>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</si>
  <si>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</si>
  <si>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</si>
  <si>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</si>
  <si>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</si>
  <si>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</si>
  <si>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</si>
  <si>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</si>
  <si>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</si>
  <si>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</si>
  <si>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</si>
  <si>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</si>
  <si>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</si>
  <si>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</si>
  <si>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</si>
  <si>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</si>
  <si>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</si>
  <si>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</si>
  <si>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</si>
  <si>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</si>
  <si>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</si>
  <si>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</si>
  <si>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</si>
  <si>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</si>
  <si>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</si>
  <si>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</si>
  <si>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</si>
  <si>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</si>
  <si>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</si>
  <si>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</si>
  <si>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</si>
  <si>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</si>
  <si>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</si>
  <si>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</si>
  <si>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</si>
  <si>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</si>
  <si>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</si>
  <si>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</si>
  <si>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</si>
  <si>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</si>
  <si>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</si>
  <si>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</si>
  <si>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</si>
  <si>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</si>
  <si>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</si>
  <si>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</si>
  <si>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</si>
  <si>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</si>
  <si>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</si>
  <si>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</si>
  <si>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</si>
  <si>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</si>
  <si>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</si>
  <si>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</si>
  <si>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</si>
  <si>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</si>
  <si>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</si>
  <si>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</si>
  <si>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</si>
  <si>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</si>
  <si>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</si>
  <si>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</si>
  <si>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</si>
  <si>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</si>
  <si>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</si>
  <si>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</si>
  <si>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</si>
  <si>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</si>
  <si>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</si>
  <si>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</si>
  <si>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</si>
  <si>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</si>
  <si>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</si>
  <si>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</si>
  <si>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</si>
  <si>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</si>
  <si>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</si>
  <si>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</si>
  <si>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</si>
  <si>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</si>
  <si>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</si>
  <si>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</si>
  <si>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</si>
  <si>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</si>
  <si>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</si>
  <si>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</si>
  <si>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</si>
  <si>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</si>
  <si>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</si>
  <si>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</si>
  <si>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</si>
  <si>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</si>
  <si>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</si>
  <si>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</si>
  <si>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</si>
  <si>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</si>
  <si>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</si>
  <si>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</si>
  <si>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</si>
  <si>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</si>
  <si>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</si>
  <si>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</si>
  <si>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</si>
  <si>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</si>
  <si>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</si>
  <si>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</si>
  <si>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</si>
  <si>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</si>
  <si>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</si>
  <si>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</si>
  <si>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</si>
  <si>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</si>
  <si>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</si>
  <si>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</si>
  <si>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</si>
  <si>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</si>
  <si>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</si>
  <si>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</si>
  <si>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</si>
  <si>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</si>
  <si>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</si>
  <si>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</si>
  <si>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</si>
  <si>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</si>
  <si>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</si>
  <si>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</si>
  <si>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</si>
  <si>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</si>
  <si>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</si>
  <si>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</si>
  <si>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</si>
  <si>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</si>
  <si>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</si>
  <si>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</si>
  <si>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</si>
  <si>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</si>
  <si>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</si>
  <si>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</si>
  <si>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</si>
  <si>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</si>
  <si>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</si>
  <si>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</si>
  <si>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</si>
  <si>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</si>
  <si>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</si>
  <si>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</si>
  <si>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</si>
  <si>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</si>
  <si>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</si>
  <si>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</si>
  <si>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</si>
  <si>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</si>
  <si>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</si>
  <si>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</si>
  <si>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</si>
  <si>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</si>
  <si>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</si>
  <si>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</si>
  <si>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</si>
  <si>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</si>
  <si>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</si>
  <si>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</si>
  <si>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</si>
  <si>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</si>
  <si>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</si>
  <si>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</si>
  <si>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</si>
  <si>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</si>
  <si>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</si>
  <si>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</si>
  <si>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</si>
  <si>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</si>
  <si>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</si>
  <si>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</si>
  <si>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</si>
  <si>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</si>
  <si>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</si>
  <si>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</si>
  <si>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</si>
  <si>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</si>
  <si>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</si>
  <si>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</si>
  <si>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</si>
  <si>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</si>
  <si>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</si>
  <si>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</si>
  <si>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</si>
  <si>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</si>
  <si>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</si>
  <si>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</si>
  <si>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</si>
  <si>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</si>
  <si>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</si>
  <si>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</si>
  <si>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</si>
  <si>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</si>
  <si>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</si>
  <si>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</si>
  <si>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</si>
  <si>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</si>
  <si>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</si>
  <si>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</si>
  <si>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</si>
  <si>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</si>
  <si>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</si>
  <si>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</si>
  <si>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</si>
  <si>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</si>
  <si>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</si>
  <si>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</si>
  <si>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</si>
  <si>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</si>
  <si>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</si>
  <si>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</si>
  <si>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</si>
  <si>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</si>
  <si>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</si>
  <si>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</si>
  <si>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</si>
  <si>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</si>
  <si>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</si>
  <si>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</si>
  <si>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</si>
  <si>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</si>
  <si>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</si>
  <si>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</si>
  <si>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</si>
  <si>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</si>
  <si>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</si>
  <si>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</si>
  <si>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</si>
  <si>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</si>
  <si>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</si>
  <si>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</si>
  <si>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</si>
  <si>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</si>
  <si>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</si>
  <si>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</si>
  <si>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</si>
  <si>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</si>
  <si>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</si>
  <si>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</si>
  <si>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</si>
  <si>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</si>
  <si>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</si>
  <si>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</si>
  <si>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</si>
  <si>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</si>
  <si>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</si>
  <si>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</si>
  <si>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</si>
  <si>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</si>
  <si>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</si>
  <si>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</si>
  <si>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</si>
  <si>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</si>
  <si>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</si>
  <si>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</si>
  <si>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</si>
  <si>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</si>
  <si>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</si>
  <si>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</si>
  <si>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</si>
  <si>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</si>
  <si>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</si>
  <si>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</si>
  <si>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</si>
  <si>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</si>
  <si>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</si>
  <si>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</si>
  <si>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</si>
  <si>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</si>
  <si>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</si>
  <si>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</si>
  <si>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</si>
  <si>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</si>
  <si>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</si>
  <si>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</si>
  <si>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</si>
  <si>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</si>
  <si>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</si>
  <si>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</si>
  <si>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</si>
  <si>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</si>
  <si>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</si>
  <si>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</si>
  <si>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</si>
  <si>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</si>
  <si>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</si>
  <si>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</si>
  <si>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</si>
  <si>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</si>
  <si>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</si>
  <si>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</si>
  <si>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</si>
  <si>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</si>
  <si>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</si>
  <si>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</si>
  <si>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</si>
  <si>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</si>
  <si>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</si>
  <si>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</si>
  <si>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</si>
  <si>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</si>
  <si>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</si>
  <si>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</si>
  <si>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</si>
  <si>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</si>
  <si>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</si>
  <si>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</si>
  <si>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</si>
  <si>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</si>
  <si>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</si>
  <si>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</si>
  <si>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</si>
  <si>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</si>
  <si>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</si>
  <si>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</si>
  <si>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</si>
  <si>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</si>
  <si>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</si>
  <si>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</si>
  <si>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</si>
  <si>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</si>
  <si>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</si>
  <si>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</si>
  <si>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</si>
  <si>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</si>
  <si>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</si>
  <si>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</si>
  <si>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</si>
  <si>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</si>
  <si>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</si>
  <si>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</si>
  <si>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</si>
  <si>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</si>
  <si>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</si>
  <si>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</si>
  <si>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</si>
  <si>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</si>
  <si>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</si>
  <si>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</si>
  <si>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</si>
  <si>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</si>
  <si>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</si>
  <si>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</si>
  <si>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</si>
  <si>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</si>
  <si>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</si>
  <si>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</si>
  <si>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</si>
  <si>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</si>
  <si>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</si>
  <si>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</si>
  <si>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</si>
  <si>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</si>
  <si>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</si>
  <si>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</si>
  <si>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</si>
  <si>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</si>
  <si>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</si>
  <si>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</si>
  <si>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</si>
  <si>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</si>
  <si>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</si>
  <si>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</si>
  <si>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</si>
  <si>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</si>
  <si>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</si>
  <si>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</si>
  <si>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</si>
  <si>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</si>
  <si>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</si>
  <si>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</si>
  <si>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</si>
  <si>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</si>
  <si>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</si>
  <si>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</si>
  <si>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</si>
  <si>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</si>
  <si>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</si>
  <si>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</si>
  <si>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</si>
  <si>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</si>
  <si>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</si>
  <si>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</si>
  <si>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</si>
  <si>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</si>
  <si>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</si>
  <si>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</si>
  <si>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</si>
  <si>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</si>
  <si>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</si>
  <si>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</si>
  <si>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</si>
  <si>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</si>
  <si>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</si>
  <si>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</si>
  <si>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</si>
  <si>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</si>
  <si>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</si>
  <si>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</si>
  <si>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</si>
  <si>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</si>
  <si>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</si>
  <si>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</si>
  <si>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</si>
  <si>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</si>
  <si>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</si>
  <si>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</si>
  <si>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</si>
  <si>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</si>
  <si>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</si>
  <si>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</si>
  <si>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</si>
  <si>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</si>
  <si>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</si>
  <si>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</si>
  <si>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</si>
  <si>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</si>
  <si>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</si>
  <si>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</si>
  <si>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</si>
  <si>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</si>
  <si>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</si>
  <si>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</si>
  <si>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</si>
  <si>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</si>
  <si>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</si>
  <si>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</si>
  <si>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</si>
  <si>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</si>
  <si>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</si>
  <si>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</si>
  <si>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</si>
  <si>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</si>
  <si>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</si>
  <si>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</si>
  <si>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</si>
  <si>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</si>
  <si>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</si>
  <si>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</si>
  <si>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</si>
  <si>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</si>
  <si>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</si>
  <si>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</si>
  <si>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</si>
  <si>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</si>
  <si>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</si>
  <si>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</si>
  <si>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</si>
  <si>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</si>
  <si>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</si>
  <si>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</si>
  <si>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</si>
  <si>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</si>
  <si>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</si>
  <si>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</si>
  <si>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</si>
  <si>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</si>
  <si>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</si>
  <si>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</si>
  <si>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</si>
  <si>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</si>
  <si>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</si>
  <si>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</si>
  <si>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</si>
  <si>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</si>
  <si>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</si>
  <si>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</si>
  <si>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</si>
  <si>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</si>
  <si>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</si>
  <si>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</si>
  <si>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</si>
  <si>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</si>
  <si>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</si>
  <si>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</si>
  <si>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</si>
  <si>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</si>
  <si>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</si>
  <si>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</si>
  <si>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</si>
  <si>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</si>
  <si>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</si>
  <si>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</si>
  <si>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</si>
  <si>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</si>
  <si>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</si>
  <si>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</si>
  <si>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</si>
  <si>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</si>
  <si>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</si>
  <si>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</si>
  <si>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</si>
  <si>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</si>
  <si>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</si>
  <si>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</si>
  <si>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</si>
  <si>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</si>
  <si>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</si>
  <si>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</si>
  <si>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</si>
  <si>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</si>
  <si>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</si>
  <si>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</si>
  <si>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</si>
  <si>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</si>
  <si>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</si>
  <si>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</si>
  <si>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</si>
  <si>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</si>
  <si>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</si>
  <si>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</si>
  <si>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</si>
  <si>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</si>
  <si>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</si>
  <si>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</si>
  <si>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</si>
  <si>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</si>
  <si>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</si>
  <si>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</si>
  <si>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</si>
  <si>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</si>
  <si>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</si>
  <si>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</si>
  <si>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</si>
  <si>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</si>
  <si>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</si>
  <si>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</si>
  <si>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</si>
  <si>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</si>
  <si>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</si>
  <si>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</si>
  <si>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</si>
  <si>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</si>
  <si>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</si>
  <si>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</si>
  <si>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</si>
  <si>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</si>
  <si>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</si>
  <si>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</si>
  <si>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</si>
  <si>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</si>
  <si>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</si>
  <si>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</si>
  <si>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</si>
  <si>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</si>
  <si>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</si>
  <si>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</si>
  <si>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</si>
  <si>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</si>
  <si>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</si>
  <si>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</si>
  <si>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</si>
  <si>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</si>
  <si>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</si>
  <si>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</si>
  <si>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</si>
  <si>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</si>
  <si>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</si>
  <si>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</si>
  <si>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</si>
  <si>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</si>
  <si>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</si>
  <si>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</si>
  <si>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</si>
  <si>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</si>
  <si>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</si>
  <si>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</si>
  <si>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</si>
  <si>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</si>
  <si>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</si>
  <si>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</si>
  <si>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</si>
  <si>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</si>
  <si>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</si>
  <si>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</si>
  <si>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</si>
  <si>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</si>
  <si>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</si>
  <si>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</si>
  <si>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</si>
  <si>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</si>
  <si>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</si>
  <si>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</si>
  <si>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</si>
  <si>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</si>
  <si>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</si>
  <si>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</si>
  <si>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</si>
  <si>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</si>
  <si>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</si>
  <si>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</si>
  <si>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</si>
  <si>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</si>
  <si>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</si>
  <si>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</si>
  <si>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</si>
  <si>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</si>
  <si>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</si>
  <si>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</si>
  <si>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</si>
  <si>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</si>
  <si>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</si>
  <si>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</si>
  <si>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</si>
  <si>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</si>
  <si>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</si>
  <si>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</si>
  <si>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</si>
  <si>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</si>
  <si>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</si>
  <si>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</si>
  <si>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</si>
  <si>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</si>
  <si>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</si>
  <si>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</si>
  <si>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</si>
  <si>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</si>
  <si>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</si>
  <si>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</si>
  <si>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</si>
  <si>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</si>
  <si>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</si>
  <si>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</si>
  <si>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</si>
  <si>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</si>
  <si>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</si>
  <si>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</si>
  <si>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</si>
  <si>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</si>
  <si>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</si>
  <si>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</si>
  <si>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</si>
  <si>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</si>
  <si>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</si>
  <si>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</si>
  <si>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</si>
  <si>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</si>
  <si>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</si>
  <si>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</si>
  <si>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</si>
  <si>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</si>
  <si>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</si>
  <si>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</si>
  <si>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</si>
  <si>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</si>
  <si>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</si>
  <si>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</si>
  <si>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</si>
  <si>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</si>
  <si>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</si>
  <si>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</si>
  <si>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</si>
  <si>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</si>
  <si>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</si>
  <si>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</si>
  <si>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</si>
  <si>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</si>
  <si>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</si>
  <si>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</si>
  <si>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</si>
  <si>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</si>
  <si>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</si>
  <si>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</si>
  <si>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</si>
  <si>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</si>
  <si>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</si>
  <si>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</si>
  <si>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</si>
  <si>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</si>
  <si>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</si>
  <si>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</si>
  <si>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</si>
  <si>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</si>
  <si>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</si>
  <si>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</si>
  <si>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</si>
  <si>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</si>
  <si>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</si>
  <si>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</si>
  <si>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</si>
  <si>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</si>
  <si>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</si>
  <si>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</si>
  <si>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</si>
  <si>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</si>
  <si>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</si>
  <si>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</si>
  <si>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</si>
  <si>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</si>
  <si>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</si>
  <si>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</si>
  <si>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</si>
  <si>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</si>
  <si>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</si>
  <si>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</si>
  <si>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</si>
  <si>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</si>
  <si>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</si>
  <si>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</si>
  <si>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</si>
  <si>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</si>
  <si>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</si>
  <si>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</si>
  <si>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</si>
  <si>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</si>
  <si>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</si>
  <si>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</si>
  <si>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</si>
  <si>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</si>
  <si>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</si>
  <si>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</si>
  <si>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</si>
  <si>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</si>
  <si>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</si>
  <si>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</si>
  <si>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</si>
  <si>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</si>
  <si>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</si>
  <si>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</si>
  <si>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</si>
  <si>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</si>
  <si>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</si>
  <si>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</si>
  <si>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</si>
  <si>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</si>
  <si>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</si>
  <si>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</si>
  <si>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</si>
  <si>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</si>
  <si>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</si>
  <si>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</si>
  <si>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</si>
  <si>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</si>
  <si>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</si>
  <si>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</si>
  <si>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</si>
  <si>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</si>
  <si>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</si>
  <si>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</si>
  <si>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</si>
  <si>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</si>
  <si>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</si>
  <si>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</si>
  <si>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</si>
  <si>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</si>
  <si>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</si>
  <si>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</si>
  <si>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</si>
  <si>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</si>
  <si>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</si>
  <si>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</si>
  <si>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</si>
  <si>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</si>
  <si>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</si>
  <si>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</si>
  <si>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</si>
  <si>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</si>
  <si>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</si>
  <si>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</si>
  <si>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</si>
  <si>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</si>
  <si>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</si>
  <si>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</si>
  <si>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</si>
  <si>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</si>
  <si>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</si>
  <si>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</si>
  <si>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</si>
  <si>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</si>
  <si>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</si>
  <si>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</si>
  <si>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</si>
  <si>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</si>
  <si>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</si>
  <si>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</si>
  <si>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</si>
  <si>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</si>
  <si>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</si>
  <si>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</si>
  <si>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</si>
  <si>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</si>
  <si>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</si>
  <si>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</si>
  <si>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</si>
  <si>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</si>
  <si>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</si>
  <si>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</si>
  <si>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</si>
  <si>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</si>
  <si>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</si>
  <si>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</si>
  <si>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</si>
  <si>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</si>
  <si>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</si>
  <si>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</si>
  <si>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</si>
  <si>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</si>
  <si>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</si>
  <si>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</si>
  <si>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</si>
  <si>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</si>
  <si>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</si>
  <si>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</si>
  <si>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</si>
  <si>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</si>
  <si>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</si>
  <si>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</si>
  <si>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</si>
  <si>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</si>
  <si>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</si>
  <si>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</si>
  <si>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</si>
  <si>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</si>
  <si>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</si>
  <si>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</si>
  <si>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</si>
  <si>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</si>
  <si>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</si>
  <si>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</si>
  <si>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</si>
  <si>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</si>
  <si>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</si>
  <si>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</si>
  <si>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</si>
  <si>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</si>
  <si>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</si>
  <si>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</si>
  <si>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</si>
  <si>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</si>
  <si>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</si>
  <si>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</si>
  <si>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</si>
  <si>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</si>
  <si>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</si>
  <si>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</si>
  <si>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</si>
  <si>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</si>
  <si>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</si>
  <si>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</si>
  <si>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</si>
  <si>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</si>
  <si>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</si>
  <si>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</si>
  <si>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</si>
  <si>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</si>
  <si>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</si>
  <si>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</si>
  <si>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</si>
  <si>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</si>
  <si>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</si>
  <si>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</si>
  <si>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</si>
  <si>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</si>
  <si>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</si>
  <si>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</si>
  <si>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</si>
  <si>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</si>
  <si>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</si>
  <si>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</si>
  <si>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</si>
  <si>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</si>
  <si>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</si>
  <si>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</si>
  <si>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</si>
  <si>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</si>
  <si>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</si>
  <si>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</si>
  <si>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</si>
  <si>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</si>
  <si>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</si>
  <si>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</si>
  <si>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</si>
  <si>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</si>
  <si>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</si>
  <si>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</si>
  <si>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</si>
  <si>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</si>
  <si>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</si>
  <si>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</si>
  <si>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</si>
  <si>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</si>
  <si>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</si>
  <si>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</si>
  <si>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</si>
  <si>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</si>
  <si>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</si>
  <si>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</si>
  <si>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</si>
  <si>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</si>
  <si>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</si>
  <si>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</si>
  <si>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</si>
  <si>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</si>
  <si>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</si>
  <si>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</si>
  <si>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</si>
  <si>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</si>
  <si>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</si>
  <si>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</si>
  <si>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</si>
  <si>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</si>
  <si>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</si>
  <si>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</si>
  <si>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</si>
  <si>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</si>
  <si>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</si>
  <si>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</si>
  <si>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</si>
  <si>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</si>
  <si>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</si>
  <si>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</si>
  <si>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</si>
  <si>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</si>
  <si>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</si>
  <si>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</si>
  <si>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</si>
  <si>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</si>
  <si>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</si>
  <si>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</si>
  <si>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</si>
  <si>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</si>
  <si>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</si>
  <si>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</si>
  <si>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</si>
  <si>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</si>
  <si>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</si>
  <si>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</si>
  <si>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</si>
  <si>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</si>
  <si>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</si>
  <si>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</si>
  <si>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</si>
  <si>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</si>
  <si>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</si>
  <si>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</si>
  <si>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</si>
  <si>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</si>
  <si>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</si>
  <si>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</si>
  <si>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</si>
  <si>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</si>
  <si>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</si>
  <si>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</si>
  <si>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</si>
  <si>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</si>
  <si>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</si>
  <si>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</si>
  <si>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</si>
  <si>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</si>
  <si>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</si>
  <si>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</si>
  <si>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</si>
  <si>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</si>
  <si>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</si>
  <si>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</si>
  <si>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</si>
  <si>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</si>
  <si>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</si>
  <si>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</si>
  <si>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</si>
  <si>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</si>
  <si>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</si>
  <si>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</si>
  <si>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</si>
  <si>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</si>
  <si>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</si>
  <si>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</si>
  <si>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</si>
  <si>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</si>
  <si>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</si>
  <si>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</si>
  <si>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</si>
  <si>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</si>
  <si>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</si>
  <si>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</si>
  <si>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</si>
  <si>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</si>
  <si>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</si>
  <si>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</si>
  <si>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</si>
  <si>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</si>
  <si>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</si>
  <si>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</si>
  <si>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</si>
  <si>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</si>
  <si>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</si>
  <si>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</si>
  <si>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</si>
  <si>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</si>
  <si>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</si>
  <si>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</si>
  <si>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</si>
  <si>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</si>
  <si>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</si>
  <si>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</si>
  <si>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</si>
  <si>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</si>
  <si>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</si>
  <si>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</si>
  <si>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</si>
  <si>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</si>
  <si>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</si>
  <si>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</si>
  <si>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</si>
  <si>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</si>
  <si>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</si>
  <si>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</si>
  <si>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</si>
  <si>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</si>
  <si>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</si>
  <si>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</si>
  <si>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</si>
  <si>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</si>
  <si>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</si>
  <si>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</si>
  <si>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</si>
  <si>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</si>
  <si>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</si>
  <si>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</si>
  <si>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</si>
  <si>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</si>
  <si>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</si>
  <si>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</si>
  <si>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</si>
  <si>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</si>
  <si>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</si>
  <si>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</si>
  <si>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</si>
  <si>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</si>
  <si>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</si>
  <si>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</si>
  <si>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</si>
  <si>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</si>
  <si>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</si>
  <si>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</si>
  <si>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</si>
  <si>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</si>
  <si>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</si>
  <si>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</si>
  <si>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</si>
  <si>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</si>
  <si>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</si>
  <si>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</si>
  <si>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</si>
  <si>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</si>
  <si>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</si>
  <si>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</si>
  <si>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</si>
  <si>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</si>
  <si>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</si>
  <si>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</si>
  <si>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</si>
  <si>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</si>
  <si>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</si>
  <si>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</si>
  <si>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</si>
  <si>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</si>
  <si>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</si>
  <si>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</si>
  <si>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</si>
  <si>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</si>
  <si>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</si>
  <si>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</si>
  <si>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</si>
  <si>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</si>
  <si>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</si>
  <si>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</si>
  <si>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</si>
  <si>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</si>
  <si>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</si>
  <si>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</si>
  <si>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</si>
  <si>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</si>
  <si>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</si>
  <si>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</si>
  <si>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</si>
  <si>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</si>
  <si>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</si>
  <si>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</si>
  <si>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</si>
  <si>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</si>
  <si>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</si>
  <si>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</si>
  <si>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</si>
  <si>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</si>
  <si>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</si>
  <si>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</si>
  <si>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</si>
  <si>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</si>
  <si>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</si>
  <si>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</si>
  <si>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</si>
  <si>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</si>
  <si>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</si>
  <si>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</si>
  <si>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</si>
  <si>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</si>
  <si>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</si>
  <si>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</si>
  <si>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</si>
  <si>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</si>
  <si>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</si>
  <si>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</si>
  <si>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</si>
  <si>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</si>
  <si>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</si>
  <si>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</si>
  <si>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</si>
  <si>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</si>
  <si>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</si>
  <si>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</si>
  <si>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</si>
  <si>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</si>
  <si>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</si>
  <si>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</si>
  <si>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</si>
  <si>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</si>
  <si>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</si>
  <si>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</si>
  <si>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</si>
  <si>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</si>
  <si>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</si>
  <si>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</si>
  <si>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</si>
  <si>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</si>
  <si>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</si>
  <si>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</si>
  <si>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</si>
  <si>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</si>
  <si>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</si>
  <si>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</si>
  <si>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</si>
  <si>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</si>
  <si>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</si>
  <si>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</si>
  <si>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</si>
  <si>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</si>
  <si>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</si>
  <si>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</si>
  <si>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</si>
  <si>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</si>
  <si>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</si>
  <si>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</si>
  <si>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</si>
  <si>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</si>
  <si>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</si>
  <si>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</si>
  <si>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</si>
  <si>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</si>
  <si>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</si>
  <si>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</si>
  <si>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</si>
  <si>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</si>
  <si>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</si>
  <si>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</si>
  <si>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</si>
  <si>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</si>
  <si>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</si>
  <si>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</si>
  <si>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</si>
  <si>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</si>
  <si>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</si>
  <si>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</si>
  <si>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</si>
  <si>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</si>
  <si>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</si>
  <si>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</si>
  <si>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</si>
  <si>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</si>
  <si>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</si>
  <si>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</si>
  <si>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</si>
  <si>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</si>
  <si>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</si>
  <si>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</si>
  <si>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</si>
  <si>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</si>
  <si>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</si>
  <si>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</si>
  <si>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</si>
  <si>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</si>
  <si>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</si>
  <si>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</si>
  <si>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</si>
  <si>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</si>
  <si>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</si>
  <si>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</si>
  <si>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</si>
  <si>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</si>
  <si>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</si>
  <si>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</si>
  <si>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</si>
  <si>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</si>
  <si>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</si>
  <si>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</si>
  <si>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</si>
  <si>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</si>
  <si>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</si>
  <si>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</si>
  <si>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</si>
  <si>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</si>
  <si>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</si>
  <si>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</si>
  <si>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</si>
  <si>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</si>
  <si>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</si>
  <si>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</si>
  <si>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</si>
  <si>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</si>
  <si>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</si>
  <si>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</si>
  <si>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</si>
  <si>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</si>
  <si>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</si>
  <si>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</si>
  <si>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</si>
  <si>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</si>
  <si>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</si>
  <si>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</si>
  <si>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</si>
  <si>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</si>
  <si>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</si>
  <si>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</si>
  <si>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</si>
  <si>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</si>
  <si>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</si>
  <si>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</si>
  <si>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</si>
  <si>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</si>
  <si>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</si>
  <si>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</si>
  <si>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</si>
  <si>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</si>
  <si>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</si>
  <si>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</si>
  <si>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</si>
  <si>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</si>
  <si>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</si>
  <si>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</si>
  <si>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</si>
  <si>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</si>
  <si>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</si>
  <si>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</si>
  <si>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</si>
  <si>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</si>
  <si>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</si>
  <si>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</si>
  <si>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</si>
  <si>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</si>
  <si>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</si>
  <si>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</si>
  <si>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</si>
  <si>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</si>
  <si>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</si>
  <si>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</si>
  <si>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</si>
  <si>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</si>
  <si>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</si>
  <si>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</si>
  <si>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</si>
  <si>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</si>
  <si>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</si>
  <si>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</si>
  <si>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</si>
  <si>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</si>
  <si>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</si>
  <si>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</si>
  <si>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</si>
  <si>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</si>
  <si>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</si>
  <si>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</si>
  <si>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</si>
  <si>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</si>
  <si>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</si>
  <si>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</si>
  <si>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</si>
  <si>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</si>
  <si>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</si>
  <si>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</si>
  <si>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</si>
  <si>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</si>
  <si>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</si>
  <si>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</si>
  <si>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</si>
  <si>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</si>
  <si>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</si>
  <si>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</si>
  <si>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</si>
  <si>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</si>
  <si>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</si>
  <si>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</si>
  <si>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</si>
  <si>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</si>
  <si>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</si>
  <si>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</si>
  <si>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</si>
  <si>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</si>
  <si>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</si>
  <si>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</si>
  <si>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</si>
  <si>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</si>
  <si>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</si>
  <si>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</si>
  <si>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</si>
  <si>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</si>
  <si>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</si>
  <si>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</si>
  <si>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</si>
  <si>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</si>
  <si>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</si>
  <si>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</si>
  <si>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</si>
  <si>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</si>
  <si>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</si>
  <si>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</si>
  <si>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</si>
  <si>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</si>
  <si>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</si>
  <si>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</si>
  <si>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</si>
  <si>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</si>
  <si>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</si>
  <si>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</si>
  <si>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</si>
  <si>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</si>
  <si>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</si>
  <si>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</si>
  <si>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</si>
  <si>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</si>
  <si>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</si>
  <si>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</si>
  <si>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</si>
  <si>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</si>
  <si>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</si>
  <si>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</si>
  <si>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</si>
  <si>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</si>
  <si>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</si>
  <si>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</si>
  <si>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</si>
  <si>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</si>
  <si>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</si>
  <si>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</si>
  <si>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</si>
  <si>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</si>
  <si>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</si>
  <si>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</si>
  <si>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</si>
  <si>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</si>
  <si>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</si>
  <si>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</si>
  <si>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</si>
  <si>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</si>
  <si>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</si>
  <si>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</si>
  <si>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</si>
  <si>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</si>
  <si>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</si>
  <si>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</si>
  <si>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</si>
  <si>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</si>
  <si>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</si>
  <si>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</si>
  <si>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</si>
  <si>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</si>
  <si>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</si>
  <si>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</si>
  <si>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</si>
  <si>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</si>
  <si>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</si>
  <si>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</si>
  <si>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</si>
  <si>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</si>
  <si>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</si>
  <si>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</si>
  <si>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</si>
  <si>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</si>
  <si>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</si>
  <si>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</si>
  <si>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</si>
  <si>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</si>
  <si>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</si>
  <si>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</si>
  <si>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</si>
  <si>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</si>
  <si>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</si>
  <si>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</si>
  <si>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</si>
  <si>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</si>
  <si>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</si>
  <si>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</si>
  <si>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</si>
  <si>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</si>
  <si>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</si>
  <si>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</si>
  <si>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</si>
  <si>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</si>
  <si>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</si>
  <si>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</si>
  <si>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</si>
  <si>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</si>
  <si>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</si>
  <si>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</si>
  <si>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</si>
  <si>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</si>
  <si>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</si>
  <si>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</si>
  <si>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</si>
  <si>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</si>
  <si>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</si>
  <si>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</si>
  <si>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</si>
  <si>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</si>
  <si>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</si>
  <si>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</si>
  <si>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</si>
  <si>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</si>
  <si>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</si>
  <si>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</si>
  <si>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</si>
  <si>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</si>
  <si>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</si>
  <si>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</si>
  <si>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</si>
  <si>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</si>
  <si>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</si>
  <si>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</si>
  <si>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</si>
  <si>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</si>
  <si>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</si>
  <si>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</si>
  <si>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</si>
  <si>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</si>
  <si>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</si>
  <si>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</si>
  <si>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</si>
  <si>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</si>
  <si>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</si>
  <si>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</si>
  <si>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</si>
  <si>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</si>
  <si>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</si>
  <si>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</si>
  <si>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</si>
  <si>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</si>
  <si>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</si>
  <si>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</si>
  <si>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</si>
  <si>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</si>
  <si>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</si>
  <si>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</si>
  <si>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</si>
  <si>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</si>
  <si>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</si>
  <si>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</si>
  <si>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</si>
  <si>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</si>
  <si>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</si>
  <si>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</si>
  <si>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</si>
  <si>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</si>
  <si>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</si>
  <si>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</si>
  <si>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</si>
  <si>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</si>
  <si>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</si>
  <si>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</si>
  <si>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</si>
  <si>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</si>
  <si>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</si>
  <si>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</si>
  <si>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</si>
  <si>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</si>
  <si>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</si>
  <si>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</si>
  <si>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</si>
  <si>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</si>
  <si>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</si>
  <si>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</si>
  <si>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</si>
  <si>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</si>
  <si>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</si>
  <si>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</si>
  <si>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</si>
  <si>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</si>
  <si>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</si>
  <si>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</si>
  <si>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</si>
  <si>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</si>
  <si>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</si>
  <si>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</si>
  <si>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</si>
  <si>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</si>
  <si>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</si>
  <si>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</si>
  <si>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</si>
  <si>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</si>
  <si>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</si>
  <si>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</si>
  <si>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</si>
  <si>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</si>
  <si>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</si>
  <si>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</si>
  <si>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</si>
  <si>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</si>
  <si>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</si>
  <si>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</si>
  <si>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</si>
  <si>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</si>
  <si>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</si>
  <si>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</si>
  <si>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</si>
  <si>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</si>
  <si>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</si>
  <si>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</si>
  <si>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</si>
  <si>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</si>
  <si>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</si>
  <si>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</si>
  <si>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</si>
  <si>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</si>
  <si>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</si>
  <si>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</si>
  <si>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</si>
  <si>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</si>
  <si>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</si>
  <si>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</si>
  <si>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</si>
  <si>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</si>
  <si>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</si>
  <si>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</si>
  <si>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</si>
  <si>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</si>
  <si>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</si>
  <si>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</si>
  <si>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</si>
  <si>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</si>
  <si>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</si>
  <si>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</si>
  <si>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</si>
  <si>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</si>
  <si>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</si>
  <si>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</si>
  <si>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</si>
  <si>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</si>
  <si>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</si>
  <si>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</si>
  <si>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</si>
  <si>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</si>
  <si>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</si>
  <si>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</si>
  <si>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</si>
  <si>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</si>
  <si>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</si>
  <si>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</si>
  <si>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</si>
  <si>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</si>
  <si>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</si>
  <si>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</si>
  <si>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</si>
  <si>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</si>
  <si>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</si>
  <si>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</si>
  <si>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</si>
  <si>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</si>
  <si>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</si>
  <si>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</si>
  <si>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</si>
  <si>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</si>
  <si>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</si>
  <si>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</si>
  <si>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</si>
  <si>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</si>
  <si>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</si>
  <si>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</si>
  <si>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</si>
  <si>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</si>
  <si>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</si>
  <si>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</si>
  <si>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</si>
  <si>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</si>
  <si>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</si>
  <si>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</si>
  <si>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</si>
  <si>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</si>
  <si>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</si>
  <si>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</si>
  <si>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</si>
  <si>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</si>
  <si>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</si>
  <si>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</si>
  <si>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</si>
  <si>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</si>
  <si>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</si>
  <si>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</si>
  <si>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</si>
  <si>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</si>
  <si>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</si>
  <si>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</si>
  <si>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</si>
  <si>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</si>
  <si>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</si>
  <si>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</si>
  <si>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</si>
  <si>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</si>
  <si>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</si>
  <si>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</si>
  <si>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</si>
  <si>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</si>
  <si>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</si>
  <si>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</si>
  <si>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</si>
  <si>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</si>
  <si>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</si>
  <si>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</si>
  <si>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</si>
  <si>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</si>
  <si>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</si>
  <si>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</si>
  <si>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</si>
  <si>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</si>
  <si>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</si>
  <si>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</si>
  <si>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</si>
  <si>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</si>
  <si>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</si>
  <si>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</si>
  <si>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</si>
  <si>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</si>
  <si>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</si>
  <si>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</si>
  <si>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</si>
  <si>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</si>
  <si>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</si>
  <si>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</si>
  <si>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</si>
  <si>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</si>
  <si>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</si>
  <si>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</si>
  <si>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</si>
  <si>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</si>
  <si>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</si>
  <si>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</si>
  <si>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</si>
  <si>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</si>
  <si>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</si>
  <si>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</si>
  <si>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</si>
  <si>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</si>
  <si>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</si>
  <si>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</si>
  <si>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</si>
  <si>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</si>
  <si>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</si>
  <si>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</si>
  <si>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</si>
  <si>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</si>
  <si>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</si>
  <si>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</si>
  <si>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</si>
  <si>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</si>
  <si>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</si>
  <si>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</si>
  <si>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</si>
  <si>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</si>
  <si>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</si>
  <si>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</si>
  <si>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</si>
  <si>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</si>
  <si>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</si>
  <si>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</si>
  <si>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</si>
  <si>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</si>
  <si>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</si>
  <si>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</si>
  <si>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</si>
  <si>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</si>
  <si>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</si>
  <si>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</si>
  <si>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</si>
  <si>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</si>
  <si>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</si>
  <si>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</si>
  <si>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</si>
  <si>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</si>
  <si>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</si>
  <si>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</si>
  <si>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</si>
  <si>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</si>
  <si>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</si>
  <si>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</si>
  <si>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</si>
  <si>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</si>
  <si>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</si>
  <si>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</si>
  <si>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</si>
  <si>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</si>
  <si>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</si>
  <si>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</si>
  <si>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</si>
  <si>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</si>
  <si>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</si>
  <si>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</si>
  <si>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</si>
  <si>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</si>
  <si>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</si>
  <si>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</si>
  <si>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</si>
  <si>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</si>
  <si>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</si>
  <si>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</si>
  <si>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</si>
  <si>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</si>
  <si>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</si>
  <si>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</si>
  <si>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</si>
  <si>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</si>
  <si>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</si>
  <si>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</si>
  <si>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</si>
  <si>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</si>
  <si>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</si>
  <si>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</si>
  <si>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</si>
  <si>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</si>
  <si>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</si>
  <si>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</si>
  <si>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</si>
  <si>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</si>
  <si>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</si>
  <si>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</si>
  <si>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</si>
  <si>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</si>
  <si>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</si>
  <si>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</si>
  <si>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</si>
  <si>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</si>
  <si>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</si>
  <si>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</si>
  <si>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</si>
  <si>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</si>
  <si>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</si>
  <si>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</si>
  <si>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</si>
  <si>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</si>
  <si>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</si>
  <si>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</si>
  <si>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</si>
  <si>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</si>
  <si>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</si>
  <si>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</si>
  <si>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</si>
  <si>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</si>
  <si>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</si>
  <si>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</si>
  <si>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</si>
  <si>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</si>
  <si>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</si>
  <si>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</si>
  <si>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</si>
  <si>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</si>
  <si>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</si>
  <si>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</si>
  <si>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</si>
  <si>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</si>
  <si>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</si>
  <si>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</si>
  <si>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</si>
  <si>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</si>
  <si>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</si>
  <si>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</si>
  <si>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</si>
  <si>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</si>
  <si>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</si>
  <si>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</si>
  <si>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</si>
  <si>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</si>
  <si>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</si>
  <si>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</si>
  <si>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</si>
  <si>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</si>
  <si>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</si>
  <si>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</si>
  <si>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</si>
  <si>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</si>
  <si>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</si>
  <si>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</si>
  <si>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</si>
  <si>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</si>
  <si>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</si>
  <si>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</si>
  <si>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</si>
  <si>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</si>
  <si>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</si>
  <si>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</si>
  <si>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</si>
  <si>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</si>
  <si>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</si>
  <si>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</si>
  <si>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</si>
  <si>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</si>
  <si>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</si>
  <si>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</si>
  <si>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</si>
  <si>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</si>
  <si>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</si>
  <si>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</si>
  <si>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</si>
  <si>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</si>
  <si>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</si>
  <si>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</si>
  <si>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</si>
  <si>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</si>
  <si>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</si>
  <si>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</si>
  <si>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</si>
  <si>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</si>
  <si>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</si>
  <si>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</si>
  <si>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</si>
  <si>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</si>
  <si>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</si>
  <si>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</si>
  <si>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</si>
  <si>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</si>
  <si>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</si>
  <si>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</si>
  <si>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</si>
  <si>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</si>
  <si>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</si>
  <si>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</si>
  <si>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</si>
  <si>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</si>
  <si>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</si>
  <si>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</si>
  <si>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</si>
  <si>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</si>
  <si>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</si>
  <si>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</si>
  <si>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</si>
  <si>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</si>
  <si>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</si>
  <si>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</si>
  <si>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</si>
  <si>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</si>
  <si>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</si>
  <si>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</si>
  <si>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</si>
  <si>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</si>
  <si>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</si>
  <si>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</si>
  <si>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</si>
  <si>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</si>
  <si>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</si>
  <si>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</si>
  <si>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</si>
  <si>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</si>
  <si>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</si>
  <si>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</si>
  <si>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</si>
  <si>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</si>
  <si>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</si>
  <si>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</si>
  <si>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</si>
  <si>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</si>
  <si>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</si>
  <si>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</si>
  <si>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</si>
  <si>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</si>
  <si>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</si>
  <si>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</si>
  <si>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</si>
  <si>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</si>
  <si>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</si>
  <si>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</si>
  <si>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</si>
  <si>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</si>
  <si>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</si>
  <si>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</si>
  <si>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</si>
  <si>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</si>
  <si>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</si>
  <si>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</si>
  <si>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</si>
  <si>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</si>
  <si>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</si>
  <si>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</si>
  <si>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</si>
  <si>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</si>
  <si>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</si>
  <si>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</si>
  <si>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</si>
  <si>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</si>
  <si>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</si>
  <si>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</si>
  <si>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</si>
  <si>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</si>
  <si>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</si>
  <si>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</si>
  <si>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</si>
  <si>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</si>
  <si>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</si>
  <si>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</si>
  <si>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</si>
  <si>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</si>
  <si>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</si>
  <si>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</si>
  <si>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</si>
  <si>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</si>
  <si>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</si>
  <si>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</si>
  <si>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</si>
  <si>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</si>
  <si>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</si>
  <si>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</si>
  <si>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</si>
  <si>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</si>
  <si>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</si>
  <si>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</si>
  <si>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</si>
  <si>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</si>
  <si>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</si>
  <si>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</si>
  <si>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</si>
  <si>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</si>
  <si>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</si>
  <si>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</si>
  <si>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</si>
  <si>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</si>
  <si>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</si>
  <si>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</si>
  <si>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</si>
  <si>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</si>
  <si>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</si>
  <si>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</si>
  <si>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</si>
  <si>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</si>
  <si>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</si>
  <si>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</si>
  <si>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</si>
  <si>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</si>
  <si>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</si>
  <si>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</si>
  <si>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</si>
  <si>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</si>
  <si>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</si>
  <si>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</si>
  <si>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</si>
  <si>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</si>
  <si>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</si>
  <si>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</si>
  <si>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</si>
  <si>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</si>
  <si>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</si>
  <si>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</si>
  <si>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</si>
  <si>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</si>
  <si>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</si>
  <si>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</si>
  <si>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</si>
  <si>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</si>
  <si>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</si>
  <si>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</si>
  <si>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</si>
  <si>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</si>
  <si>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</si>
  <si>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</si>
  <si>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</si>
  <si>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</si>
  <si>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</si>
  <si>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</si>
  <si>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</si>
  <si>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</si>
  <si>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</si>
  <si>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</si>
  <si>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</si>
  <si>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</si>
  <si>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</si>
  <si>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</si>
  <si>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</si>
  <si>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</si>
  <si>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</si>
  <si>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</si>
  <si>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</si>
  <si>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</si>
  <si>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</si>
  <si>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</si>
  <si>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</si>
  <si>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</si>
  <si>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</si>
  <si>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</si>
  <si>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</si>
  <si>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</si>
  <si>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</si>
  <si>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</si>
  <si>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</si>
  <si>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</si>
  <si>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</si>
  <si>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</si>
  <si>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</si>
  <si>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</si>
  <si>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</si>
  <si>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</si>
  <si>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</si>
  <si>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</si>
  <si>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</si>
  <si>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</si>
  <si>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</si>
  <si>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</si>
  <si>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</si>
  <si>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</si>
  <si>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</si>
  <si>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</si>
  <si>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</si>
  <si>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</si>
  <si>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</si>
  <si>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</si>
  <si>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</si>
  <si>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</si>
  <si>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</si>
  <si>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</si>
  <si>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</si>
  <si>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</si>
  <si>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</si>
  <si>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</si>
  <si>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</si>
  <si>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</si>
  <si>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</si>
  <si>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</si>
  <si>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</si>
  <si>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</si>
  <si>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</si>
  <si>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</si>
  <si>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</si>
  <si>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</si>
  <si>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</si>
  <si>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</si>
  <si>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</si>
  <si>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</si>
  <si>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</si>
  <si>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</si>
  <si>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</si>
  <si>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</si>
  <si>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</si>
  <si>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</si>
  <si>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</si>
  <si>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</si>
  <si>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</si>
  <si>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</si>
  <si>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</si>
  <si>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</si>
  <si>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</si>
  <si>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</si>
  <si>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</si>
  <si>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</si>
  <si>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</si>
  <si>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</si>
  <si>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</si>
  <si>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</si>
  <si>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</si>
  <si>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</si>
  <si>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</si>
  <si>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</si>
  <si>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</si>
  <si>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</si>
  <si>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</si>
  <si>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</si>
  <si>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</si>
  <si>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</si>
  <si>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</si>
  <si>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</si>
  <si>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</si>
  <si>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</si>
  <si>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</si>
  <si>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</si>
  <si>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</si>
  <si>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</si>
  <si>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</si>
  <si>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</si>
  <si>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</si>
  <si>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</si>
  <si>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</si>
  <si>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</si>
  <si>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</si>
  <si>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</si>
  <si>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</si>
  <si>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</si>
  <si>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</si>
  <si>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</si>
  <si>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</si>
  <si>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</si>
  <si>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</si>
  <si>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</si>
  <si>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</si>
  <si>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</si>
  <si>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</si>
  <si>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</si>
  <si>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</si>
  <si>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</si>
  <si>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</si>
  <si>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</si>
  <si>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</si>
  <si>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</si>
  <si>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</si>
  <si>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</si>
  <si>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</si>
  <si>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</si>
  <si>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</si>
  <si>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</si>
  <si>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</si>
  <si>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</si>
  <si>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</si>
  <si>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</si>
  <si>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</si>
  <si>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</si>
  <si>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</si>
  <si>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</si>
  <si>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</si>
  <si>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</si>
  <si>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</si>
  <si>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</si>
  <si>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</si>
  <si>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</si>
  <si>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</si>
  <si>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</si>
  <si>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</si>
  <si>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</si>
  <si>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</si>
  <si>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</si>
  <si>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</si>
  <si>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</si>
  <si>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</si>
  <si>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</si>
  <si>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</si>
  <si>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</si>
  <si>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</si>
  <si>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</si>
  <si>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</si>
  <si>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</si>
  <si>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</si>
  <si>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</si>
  <si>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</si>
  <si>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</si>
  <si>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</si>
  <si>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</si>
  <si>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</si>
  <si>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</si>
  <si>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</si>
  <si>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</si>
  <si>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</si>
  <si>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</si>
  <si>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</si>
  <si>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</si>
  <si>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</si>
  <si>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</si>
  <si>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</si>
  <si>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</si>
  <si>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</si>
  <si>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</si>
  <si>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</si>
  <si>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</si>
  <si>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</si>
  <si>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</si>
  <si>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</si>
  <si>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</si>
  <si>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</si>
  <si>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</si>
  <si>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</si>
  <si>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</si>
  <si>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</si>
  <si>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</si>
  <si>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</si>
  <si>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</si>
  <si>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</si>
  <si>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</si>
  <si>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</si>
  <si>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</si>
  <si>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</si>
  <si>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</si>
  <si>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</si>
  <si>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</si>
  <si>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</si>
  <si>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</si>
  <si>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</si>
  <si>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</si>
  <si>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</si>
  <si>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</si>
  <si>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</si>
  <si>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</si>
  <si>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</si>
  <si>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</si>
  <si>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</si>
  <si>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</si>
  <si>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</si>
  <si>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</si>
  <si>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</si>
  <si>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</si>
  <si>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</si>
  <si>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</si>
  <si>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</si>
  <si>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</si>
  <si>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</si>
  <si>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</si>
  <si>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</si>
  <si>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</si>
  <si>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</si>
  <si>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</si>
  <si>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</si>
  <si>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</si>
  <si>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</si>
  <si>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</si>
  <si>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</si>
  <si>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</si>
  <si>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</si>
  <si>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</si>
  <si>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</si>
  <si>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</si>
  <si>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</si>
  <si>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</si>
  <si>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</si>
  <si>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</si>
  <si>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</si>
  <si>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</si>
  <si>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</si>
  <si>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</si>
  <si>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</si>
  <si>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</si>
  <si>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</si>
  <si>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</si>
  <si>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</si>
  <si>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</si>
  <si>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</si>
  <si>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</si>
  <si>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</si>
  <si>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</si>
  <si>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</si>
  <si>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</si>
  <si>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</si>
  <si>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</si>
  <si>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</si>
  <si>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</si>
  <si>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</si>
  <si>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</si>
  <si>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</si>
  <si>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</si>
  <si>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</si>
  <si>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</si>
  <si>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</si>
  <si>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</si>
  <si>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</si>
  <si>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</si>
  <si>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</si>
  <si>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</si>
  <si>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</si>
  <si>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</si>
  <si>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</si>
  <si>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</si>
  <si>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</si>
  <si>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</si>
  <si>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</si>
  <si>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</si>
  <si>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</si>
  <si>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</si>
  <si>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</si>
  <si>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</si>
  <si>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</si>
  <si>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</si>
  <si>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</si>
  <si>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</si>
  <si>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</si>
  <si>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</si>
  <si>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</si>
  <si>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</si>
  <si>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</si>
  <si>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</si>
  <si>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</si>
  <si>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</si>
  <si>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</si>
  <si>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</si>
  <si>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</si>
  <si>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</si>
  <si>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</si>
  <si>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</si>
  <si>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</si>
  <si>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</si>
  <si>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</si>
  <si>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</si>
  <si>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</si>
  <si>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</si>
  <si>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</si>
  <si>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</si>
  <si>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</si>
  <si>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</si>
  <si>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</si>
  <si>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</si>
  <si>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</si>
  <si>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</si>
  <si>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</si>
  <si>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</si>
  <si>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</si>
  <si>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</si>
  <si>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</si>
  <si>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</si>
  <si>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</si>
  <si>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</si>
  <si>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</si>
  <si>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</si>
  <si>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</si>
  <si>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</si>
  <si>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</si>
  <si>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</si>
  <si>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</si>
  <si>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</si>
  <si>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</si>
  <si>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</si>
  <si>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</si>
  <si>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</si>
  <si>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</si>
  <si>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</si>
  <si>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</si>
  <si>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</si>
  <si>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</si>
  <si>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</si>
  <si>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</si>
  <si>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</si>
  <si>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</si>
  <si>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</si>
  <si>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</si>
  <si>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</si>
  <si>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</si>
  <si>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</si>
  <si>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</si>
  <si>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</si>
  <si>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</si>
  <si>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</si>
  <si>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</si>
  <si>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</si>
  <si>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</si>
  <si>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</si>
  <si>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</si>
  <si>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</si>
  <si>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</si>
  <si>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</si>
  <si>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</si>
  <si>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</si>
  <si>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</si>
  <si>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</si>
  <si>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</si>
  <si>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</si>
  <si>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</si>
  <si>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</si>
  <si>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</si>
  <si>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</si>
  <si>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</si>
  <si>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</si>
  <si>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</si>
  <si>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</si>
  <si>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</si>
  <si>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</si>
  <si>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</si>
  <si>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</si>
  <si>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</si>
  <si>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</si>
  <si>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</si>
  <si>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</si>
  <si>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</si>
  <si>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</si>
  <si>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</si>
  <si>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</si>
  <si>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</si>
  <si>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</si>
  <si>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</si>
  <si>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</si>
  <si>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</si>
  <si>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</si>
  <si>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</si>
  <si>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</si>
  <si>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</si>
  <si>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</si>
  <si>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</si>
  <si>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</si>
  <si>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</si>
  <si>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</si>
  <si>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</si>
  <si>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</si>
  <si>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</si>
  <si>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</si>
  <si>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</si>
  <si>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</si>
  <si>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</si>
  <si>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</si>
  <si>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</si>
  <si>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</si>
  <si>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</si>
  <si>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</si>
  <si>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</si>
  <si>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</si>
  <si>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</si>
  <si>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</si>
  <si>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</si>
  <si>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</si>
  <si>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</si>
  <si>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</si>
  <si>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</si>
  <si>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</si>
  <si>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</si>
  <si>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</si>
  <si>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</si>
  <si>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</si>
  <si>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</si>
  <si>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</si>
  <si>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</si>
  <si>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</si>
  <si>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</si>
  <si>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</si>
  <si>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</si>
  <si>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</si>
  <si>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</si>
  <si>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</si>
  <si>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</si>
  <si>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</si>
  <si>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</si>
  <si>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</si>
  <si>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</si>
  <si>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</si>
  <si>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</si>
  <si>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</si>
  <si>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</si>
  <si>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</si>
  <si>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</si>
  <si>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</si>
  <si>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</si>
  <si>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</si>
  <si>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</si>
  <si>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</si>
  <si>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</si>
  <si>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</si>
  <si>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</si>
  <si>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</si>
  <si>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</si>
  <si>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</si>
  <si>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</si>
  <si>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</si>
  <si>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</si>
  <si>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</si>
  <si>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</si>
  <si>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</si>
  <si>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</si>
  <si>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</si>
  <si>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</si>
  <si>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</si>
  <si>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</si>
  <si>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</si>
  <si>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</si>
  <si>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</si>
  <si>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</si>
  <si>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</si>
  <si>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</si>
  <si>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</si>
  <si>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</si>
  <si>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</si>
  <si>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</si>
  <si>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</si>
  <si>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</si>
  <si>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</si>
  <si>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</si>
  <si>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</si>
  <si>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</si>
  <si>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</si>
  <si>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</si>
  <si>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</si>
  <si>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</si>
  <si>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</si>
  <si>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</si>
  <si>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</si>
  <si>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</si>
  <si>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</si>
  <si>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</si>
  <si>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</si>
  <si>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</si>
  <si>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</si>
  <si>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</si>
  <si>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</si>
  <si>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</si>
  <si>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</si>
  <si>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</si>
  <si>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</si>
  <si>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</si>
  <si>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</si>
  <si>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</si>
  <si>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</si>
  <si>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</si>
  <si>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</si>
  <si>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</si>
  <si>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</si>
  <si>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</si>
  <si>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</si>
  <si>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</si>
  <si>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</si>
  <si>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</si>
  <si>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</si>
  <si>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</si>
  <si>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</si>
  <si>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</si>
  <si>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</si>
  <si>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</si>
  <si>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</si>
  <si>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</si>
  <si>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</si>
  <si>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</si>
  <si>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</si>
  <si>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</si>
  <si>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</si>
  <si>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</si>
  <si>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</si>
  <si>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</si>
  <si>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</si>
  <si>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</si>
  <si>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</si>
  <si>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</si>
  <si>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</si>
  <si>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</si>
  <si>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</si>
  <si>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</si>
  <si>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</si>
  <si>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</si>
  <si>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</si>
  <si>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</si>
  <si>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</si>
  <si>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</si>
  <si>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</si>
  <si>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</si>
  <si>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</si>
  <si>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</si>
  <si>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</si>
  <si>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</si>
  <si>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</si>
  <si>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</si>
  <si>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</si>
  <si>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</si>
  <si>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</si>
  <si>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</si>
  <si>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</si>
  <si>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</si>
  <si>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</si>
  <si>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</si>
  <si>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</si>
  <si>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</si>
  <si>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</si>
  <si>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</si>
  <si>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</si>
  <si>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</si>
  <si>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</si>
  <si>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</si>
  <si>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</si>
  <si>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</si>
  <si>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</si>
  <si>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</si>
  <si>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</si>
  <si>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</si>
  <si>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</si>
  <si>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</si>
  <si>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</si>
  <si>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</si>
  <si>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</si>
  <si>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</si>
  <si>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</si>
  <si>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</si>
  <si>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</si>
  <si>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</si>
  <si>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</si>
  <si>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</si>
  <si>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</si>
  <si>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</si>
  <si>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</si>
  <si>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</si>
  <si>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</si>
  <si>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</si>
  <si>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</si>
  <si>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</si>
  <si>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</si>
  <si>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</si>
  <si>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</si>
  <si>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</si>
  <si>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</si>
  <si>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</si>
  <si>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</si>
  <si>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</si>
  <si>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</si>
  <si>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</si>
  <si>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</si>
  <si>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</si>
  <si>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</si>
  <si>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</si>
  <si>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</si>
  <si>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</si>
  <si>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</si>
  <si>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</si>
  <si>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</si>
  <si>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</si>
  <si>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</si>
  <si>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</si>
  <si>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</si>
  <si>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</si>
  <si>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</si>
  <si>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</si>
  <si>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</si>
  <si>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</si>
  <si>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</si>
  <si>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</si>
  <si>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</si>
  <si>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</si>
  <si>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</si>
  <si>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</si>
  <si>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</si>
  <si>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</si>
  <si>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</si>
  <si>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</si>
  <si>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</si>
  <si>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</si>
  <si>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</si>
  <si>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</si>
  <si>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</si>
  <si>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</si>
  <si>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</si>
  <si>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</si>
  <si>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</si>
  <si>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</si>
  <si>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</si>
  <si>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</si>
  <si>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</si>
  <si>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</si>
  <si>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</si>
  <si>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</si>
  <si>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</si>
  <si>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</si>
  <si>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</si>
  <si>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</si>
  <si>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</si>
  <si>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</si>
  <si>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</si>
  <si>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</si>
  <si>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</si>
  <si>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</si>
  <si>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</si>
  <si>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</si>
  <si>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</si>
  <si>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</si>
  <si>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</si>
  <si>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</si>
  <si>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</si>
  <si>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</si>
  <si>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</si>
  <si>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</si>
  <si>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</si>
  <si>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</si>
  <si>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</si>
  <si>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</si>
  <si>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</si>
  <si>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</si>
  <si>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</si>
  <si>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</si>
  <si>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</si>
  <si>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</si>
  <si>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</si>
  <si>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</si>
  <si>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</si>
  <si>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</si>
  <si>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</si>
  <si>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</si>
  <si>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</si>
  <si>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</si>
  <si>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</si>
  <si>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</si>
  <si>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</si>
  <si>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</si>
  <si>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</si>
  <si>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</si>
  <si>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</si>
  <si>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</si>
  <si>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</si>
  <si>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</si>
  <si>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</si>
  <si>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</si>
  <si>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</si>
  <si>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</si>
  <si>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</si>
  <si>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</si>
  <si>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</si>
  <si>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</si>
  <si>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</si>
  <si>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</si>
  <si>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</si>
  <si>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</si>
  <si>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</si>
  <si>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</si>
  <si>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</si>
  <si>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</si>
  <si>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</si>
  <si>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</si>
  <si>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</si>
  <si>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</si>
  <si>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</si>
  <si>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</si>
  <si>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</si>
  <si>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</si>
  <si>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</si>
  <si>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</si>
  <si>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</si>
  <si>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</si>
  <si>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</si>
  <si>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</si>
  <si>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</si>
  <si>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</si>
  <si>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</si>
  <si>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</si>
  <si>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</si>
  <si>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</si>
  <si>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</si>
  <si>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</si>
  <si>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</si>
  <si>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</si>
  <si>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</si>
  <si>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</si>
  <si>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</si>
  <si>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</si>
  <si>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</si>
  <si>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</si>
  <si>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</si>
  <si>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</si>
  <si>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</si>
  <si>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</si>
  <si>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</si>
  <si>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</si>
  <si>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</si>
  <si>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</si>
  <si>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</si>
  <si>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</si>
  <si>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</si>
  <si>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</si>
  <si>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</si>
  <si>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</si>
  <si>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</si>
  <si>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</si>
  <si>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</si>
  <si>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</si>
  <si>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</si>
  <si>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</si>
  <si>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</si>
  <si>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</si>
  <si>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</si>
  <si>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</si>
  <si>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</si>
  <si>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</si>
  <si>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</si>
  <si>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</si>
  <si>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</si>
  <si>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</si>
  <si>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</si>
  <si>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</si>
  <si>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</si>
  <si>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</si>
  <si>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</si>
  <si>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</si>
  <si>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</si>
  <si>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</si>
  <si>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</si>
  <si>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</si>
  <si>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</si>
  <si>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</si>
  <si>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</si>
  <si>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</si>
  <si>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</si>
  <si>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</si>
  <si>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</si>
  <si>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</si>
  <si>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</si>
  <si>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</si>
  <si>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</si>
  <si>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</si>
  <si>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</si>
  <si>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</si>
  <si>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</si>
  <si>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</si>
  <si>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</si>
  <si>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</si>
  <si>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</si>
  <si>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</si>
  <si>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</si>
  <si>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</si>
  <si>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</si>
  <si>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</si>
  <si>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</si>
  <si>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</si>
  <si>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</si>
  <si>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</si>
  <si>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</si>
  <si>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</si>
  <si>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</si>
  <si>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</si>
  <si>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</si>
  <si>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</si>
  <si>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</si>
  <si>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</si>
  <si>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</si>
  <si>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</si>
  <si>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</si>
  <si>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</si>
  <si>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</si>
  <si>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</si>
  <si>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</si>
  <si>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</si>
  <si>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</si>
  <si>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</si>
  <si>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</si>
  <si>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</si>
  <si>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</si>
  <si>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</si>
  <si>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</si>
  <si>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</si>
  <si>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</si>
  <si>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</si>
  <si>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</si>
  <si>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</si>
  <si>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</si>
  <si>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</si>
  <si>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</si>
  <si>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</si>
  <si>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</si>
  <si>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</si>
  <si>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</si>
  <si>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</si>
  <si>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</si>
  <si>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</si>
  <si>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</si>
  <si>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</si>
  <si>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</si>
  <si>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</si>
  <si>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</si>
  <si>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</si>
  <si>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</si>
  <si>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</si>
  <si>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</si>
  <si>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</si>
  <si>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</si>
  <si>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</si>
  <si>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</si>
  <si>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</si>
  <si>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</si>
  <si>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</si>
  <si>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</si>
  <si>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</si>
  <si>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</si>
  <si>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</si>
  <si>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</si>
  <si>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</si>
  <si>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</si>
  <si>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</si>
  <si>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</si>
  <si>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</si>
  <si>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</si>
  <si>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</si>
  <si>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</si>
  <si>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</si>
  <si>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</si>
  <si>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</si>
  <si>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</si>
  <si>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</si>
  <si>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</si>
  <si>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</si>
  <si>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</si>
  <si>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</si>
  <si>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</si>
  <si>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</si>
  <si>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</si>
  <si>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</si>
  <si>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</si>
  <si>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</si>
  <si>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</si>
  <si>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</si>
  <si>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</si>
  <si>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</si>
  <si>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</si>
  <si>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</si>
  <si>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</si>
  <si>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</si>
  <si>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</si>
  <si>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</si>
  <si>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</si>
  <si>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</si>
  <si>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</si>
  <si>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</si>
  <si>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</si>
  <si>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</si>
  <si>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</si>
  <si>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</si>
  <si>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</si>
  <si>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</si>
  <si>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</si>
  <si>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</si>
  <si>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</si>
  <si>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</si>
  <si>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</si>
  <si>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</si>
  <si>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</si>
  <si>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</si>
  <si>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</si>
  <si>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</si>
  <si>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</si>
  <si>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</si>
  <si>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</si>
  <si>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</si>
  <si>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</si>
  <si>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</si>
  <si>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</si>
  <si>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</si>
  <si>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</si>
  <si>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</si>
  <si>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</si>
  <si>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</si>
  <si>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</si>
  <si>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</si>
  <si>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</si>
  <si>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</si>
  <si>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</si>
  <si>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</si>
  <si>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</si>
  <si>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</si>
  <si>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</si>
  <si>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</si>
  <si>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</si>
  <si>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</si>
  <si>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</si>
  <si>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</si>
  <si>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</si>
  <si>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</si>
  <si>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</si>
  <si>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</si>
  <si>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</si>
  <si>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</si>
  <si>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</si>
  <si>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</si>
  <si>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</si>
  <si>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</si>
  <si>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</si>
  <si>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</si>
  <si>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</si>
  <si>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</si>
  <si>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</si>
  <si>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</si>
  <si>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</si>
  <si>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</si>
  <si>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</si>
  <si>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</si>
  <si>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</si>
  <si>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</si>
  <si>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</si>
  <si>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</si>
  <si>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</si>
  <si>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</si>
  <si>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</si>
  <si>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</si>
  <si>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</si>
  <si>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</si>
  <si>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</si>
  <si>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</si>
  <si>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</si>
  <si>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</si>
  <si>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</si>
  <si>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</si>
  <si>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</si>
  <si>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</si>
  <si>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</si>
  <si>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</si>
  <si>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</si>
  <si>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</si>
  <si>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</si>
  <si>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</si>
  <si>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</si>
  <si>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</si>
  <si>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</si>
  <si>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</si>
  <si>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</si>
  <si>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</si>
  <si>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</si>
  <si>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</si>
  <si>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</si>
  <si>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</si>
  <si>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</si>
  <si>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</si>
  <si>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</si>
  <si>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</si>
  <si>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</si>
  <si>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</si>
  <si>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</si>
  <si>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</si>
  <si>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</si>
  <si>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</si>
  <si>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</si>
  <si>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</si>
  <si>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</si>
  <si>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</si>
  <si>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</si>
  <si>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</si>
  <si>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</si>
  <si>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</si>
  <si>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</si>
  <si>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</si>
  <si>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</si>
  <si>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</si>
  <si>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</si>
  <si>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</si>
  <si>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</si>
  <si>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</si>
  <si>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</si>
  <si>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</si>
  <si>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</si>
  <si>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</si>
  <si>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</si>
  <si>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</si>
  <si>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</si>
  <si>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</si>
  <si>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</si>
  <si>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</si>
  <si>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</si>
  <si>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</si>
  <si>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</si>
  <si>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</si>
  <si>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</si>
  <si>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</si>
  <si>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</si>
  <si>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</si>
  <si>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</si>
  <si>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</si>
  <si>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</si>
  <si>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</si>
  <si>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</si>
  <si>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</si>
  <si>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</si>
  <si>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</si>
  <si>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</si>
  <si>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</si>
  <si>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</si>
  <si>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</si>
  <si>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</si>
  <si>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</si>
  <si>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</si>
  <si>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</si>
  <si>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</si>
  <si>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</si>
  <si>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</si>
  <si>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</si>
  <si>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</si>
  <si>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</si>
  <si>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</si>
  <si>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</si>
  <si>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</si>
  <si>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</si>
  <si>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</si>
  <si>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</si>
  <si>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</si>
  <si>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</si>
  <si>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</si>
  <si>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</si>
  <si>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</si>
  <si>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</si>
  <si>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</si>
  <si>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</si>
  <si>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</si>
  <si>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</si>
  <si>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</si>
  <si>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</si>
  <si>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</si>
  <si>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</si>
  <si>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</si>
  <si>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</si>
  <si>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</si>
  <si>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</si>
  <si>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</si>
  <si>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</si>
  <si>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</si>
  <si>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</si>
  <si>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</si>
  <si>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</si>
  <si>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</si>
  <si>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</si>
  <si>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</si>
  <si>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</si>
  <si>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</si>
  <si>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</si>
  <si>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</si>
  <si>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</si>
  <si>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</si>
  <si>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</si>
  <si>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</si>
  <si>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</si>
  <si>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</si>
  <si>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</si>
  <si>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</si>
  <si>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</si>
  <si>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</si>
  <si>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</si>
  <si>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</si>
  <si>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</si>
  <si>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</si>
  <si>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</si>
  <si>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</si>
  <si>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</si>
  <si>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</si>
  <si>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</si>
  <si>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</si>
  <si>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</si>
  <si>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</si>
  <si>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</si>
  <si>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</si>
  <si>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</si>
  <si>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</si>
  <si>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</si>
  <si>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</si>
  <si>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</si>
  <si>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</si>
  <si>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</si>
  <si>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</si>
  <si>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</si>
  <si>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</si>
  <si>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</si>
  <si>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</si>
  <si>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</si>
  <si>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</si>
  <si>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</si>
  <si>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</si>
  <si>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</si>
  <si>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</si>
  <si>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</si>
  <si>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</si>
  <si>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</si>
  <si>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</si>
  <si>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</si>
  <si>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</si>
  <si>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</si>
  <si>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</si>
  <si>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</si>
  <si>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</si>
  <si>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</si>
  <si>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</si>
  <si>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</si>
  <si>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</si>
  <si>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</si>
  <si>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</si>
  <si>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</si>
  <si>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</si>
  <si>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</si>
  <si>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</si>
  <si>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</si>
  <si>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</si>
  <si>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</si>
  <si>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</si>
  <si>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</si>
  <si>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</si>
  <si>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</si>
  <si>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</si>
  <si>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</si>
  <si>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</si>
  <si>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</si>
  <si>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</si>
  <si>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</si>
  <si>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</si>
  <si>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</si>
  <si>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</si>
  <si>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</si>
  <si>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</si>
  <si>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</si>
  <si>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</si>
  <si>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</si>
  <si>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</si>
  <si>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</si>
  <si>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</si>
  <si>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</si>
  <si>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</si>
  <si>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</si>
  <si>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</si>
  <si>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</si>
  <si>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</si>
  <si>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</si>
  <si>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</si>
  <si>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</si>
  <si>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</si>
  <si>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</si>
  <si>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</si>
  <si>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</si>
  <si>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</si>
  <si>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</si>
  <si>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</si>
  <si>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</si>
  <si>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</si>
  <si>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</si>
  <si>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</si>
  <si>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</si>
  <si>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</si>
  <si>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</si>
  <si>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</si>
  <si>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</si>
  <si>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</si>
  <si>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</si>
  <si>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</si>
  <si>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</si>
  <si>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</si>
  <si>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</si>
  <si>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</si>
  <si>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</si>
  <si>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</si>
  <si>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</si>
  <si>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</si>
  <si>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</si>
  <si>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</si>
  <si>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</si>
  <si>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</si>
  <si>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</si>
  <si>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</si>
  <si>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</si>
  <si>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</si>
  <si>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</si>
  <si>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</si>
  <si>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</si>
  <si>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</si>
  <si>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</si>
  <si>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</si>
  <si>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</si>
  <si>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</si>
  <si>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</si>
  <si>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</si>
  <si>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</si>
  <si>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</si>
  <si>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</si>
  <si>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</si>
  <si>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</si>
  <si>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</si>
  <si>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</si>
  <si>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</si>
  <si>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</si>
  <si>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</si>
  <si>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</si>
  <si>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</si>
  <si>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</si>
  <si>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</si>
  <si>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</si>
  <si>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</si>
  <si>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</si>
  <si>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</si>
  <si>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</si>
  <si>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</si>
  <si>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</si>
  <si>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</si>
  <si>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</si>
  <si>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</si>
  <si>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</si>
  <si>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</si>
  <si>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</si>
  <si>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</si>
  <si>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</si>
  <si>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</si>
  <si>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</si>
  <si>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</si>
  <si>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</si>
  <si>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</si>
  <si>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</si>
  <si>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</si>
  <si>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</si>
  <si>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</si>
  <si>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</si>
  <si>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</si>
  <si>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</si>
  <si>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</si>
  <si>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</si>
  <si>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</si>
  <si>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</si>
  <si>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</si>
  <si>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</si>
  <si>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</si>
  <si>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</si>
  <si>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</si>
  <si>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</si>
  <si>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</si>
  <si>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</si>
  <si>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</si>
  <si>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</si>
  <si>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</si>
  <si>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</si>
  <si>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</si>
  <si>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</si>
  <si>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</si>
  <si>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</si>
  <si>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</si>
  <si>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</si>
  <si>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</si>
  <si>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</si>
  <si>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</si>
  <si>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</si>
  <si>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</si>
  <si>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</si>
  <si>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</si>
  <si>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</si>
  <si>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</si>
  <si>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</si>
  <si>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</si>
  <si>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</si>
  <si>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</si>
  <si>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</si>
  <si>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</si>
  <si>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</si>
  <si>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</si>
  <si>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</si>
  <si>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</si>
  <si>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</si>
  <si>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</si>
  <si>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</si>
  <si>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</si>
  <si>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</si>
  <si>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</si>
  <si>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</si>
  <si>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</si>
  <si>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</si>
  <si>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</si>
  <si>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</si>
  <si>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</si>
  <si>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</si>
  <si>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</si>
  <si>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</si>
  <si>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</si>
  <si>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</si>
  <si>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</si>
  <si>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</si>
  <si>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</si>
  <si>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</si>
  <si>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</si>
  <si>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</si>
  <si>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</si>
  <si>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</si>
  <si>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</si>
  <si>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</si>
  <si>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</si>
  <si>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</si>
  <si>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</si>
  <si>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</si>
  <si>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</si>
  <si>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</si>
  <si>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</si>
  <si>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</si>
  <si>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</si>
  <si>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</si>
  <si>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</si>
  <si>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</si>
  <si>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</si>
  <si>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</si>
  <si>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</si>
  <si>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</si>
  <si>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</si>
  <si>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</si>
  <si>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</si>
  <si>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</si>
  <si>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</si>
  <si>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</si>
  <si>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</si>
  <si>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</si>
  <si>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</si>
  <si>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</si>
  <si>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</si>
  <si>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</si>
  <si>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</si>
  <si>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</si>
  <si>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</si>
  <si>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</si>
  <si>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</si>
  <si>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</si>
  <si>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</si>
  <si>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</si>
  <si>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</si>
  <si>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</si>
  <si>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</si>
  <si>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</si>
  <si>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</si>
  <si>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</si>
  <si>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</si>
  <si>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</si>
  <si>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</si>
  <si>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</si>
  <si>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</si>
  <si>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</si>
  <si>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</si>
  <si>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</si>
  <si>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</si>
  <si>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</si>
  <si>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</si>
  <si>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</si>
  <si>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</si>
  <si>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</si>
  <si>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</si>
  <si>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</si>
  <si>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</si>
  <si>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</si>
  <si>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</si>
  <si>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</si>
  <si>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</si>
  <si>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</si>
  <si>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</si>
  <si>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</si>
  <si>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</si>
  <si>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</si>
  <si>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</si>
  <si>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</si>
  <si>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</si>
  <si>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</si>
  <si>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</si>
  <si>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</si>
  <si>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</si>
  <si>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</si>
  <si>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</si>
  <si>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</si>
  <si>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</si>
  <si>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</si>
  <si>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</si>
  <si>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</si>
  <si>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</si>
  <si>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</si>
  <si>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</si>
  <si>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</si>
  <si>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</si>
  <si>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</si>
  <si>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</si>
  <si>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</si>
  <si>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</si>
  <si>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</si>
  <si>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</si>
  <si>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</si>
  <si>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</si>
  <si>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</si>
  <si>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</si>
  <si>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</si>
  <si>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</si>
  <si>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</si>
  <si>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</si>
  <si>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</si>
  <si>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</si>
  <si>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</si>
  <si>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</si>
  <si>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</si>
  <si>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</si>
  <si>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</si>
  <si>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</si>
  <si>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</si>
  <si>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</si>
  <si>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</si>
  <si>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</si>
  <si>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</si>
  <si>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</si>
  <si>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</si>
  <si>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</si>
  <si>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</si>
  <si>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</si>
  <si>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</si>
  <si>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</si>
  <si>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</si>
  <si>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</si>
  <si>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</si>
  <si>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</si>
  <si>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</si>
  <si>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</si>
  <si>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</si>
  <si>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</si>
  <si>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</si>
  <si>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</si>
  <si>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</si>
  <si>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</si>
  <si>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</si>
  <si>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</si>
  <si>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</si>
  <si>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</si>
  <si>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</si>
  <si>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</si>
  <si>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</si>
  <si>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</si>
  <si>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</si>
  <si>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</si>
  <si>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</si>
  <si>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</si>
  <si>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</si>
  <si>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</si>
  <si>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</si>
  <si>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</si>
  <si>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</si>
  <si>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</si>
  <si>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</si>
  <si>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</si>
  <si>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</si>
  <si>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</si>
  <si>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</si>
  <si>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</si>
  <si>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</si>
  <si>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</si>
  <si>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</si>
  <si>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</si>
  <si>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</si>
  <si>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</si>
  <si>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</si>
  <si>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</si>
  <si>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</si>
  <si>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</si>
  <si>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</si>
  <si>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</si>
  <si>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</si>
  <si>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</si>
  <si>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</si>
  <si>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</si>
  <si>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</si>
  <si>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</si>
  <si>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</si>
  <si>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</si>
  <si>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</si>
  <si>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</si>
  <si>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</si>
  <si>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</si>
  <si>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</si>
  <si>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</si>
  <si>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</si>
  <si>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</si>
  <si>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</si>
  <si>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</si>
  <si>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</si>
  <si>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</si>
  <si>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</si>
  <si>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</si>
  <si>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</si>
  <si>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</si>
  <si>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</si>
  <si>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</si>
  <si>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</si>
  <si>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</si>
  <si>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</si>
  <si>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</si>
  <si>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</si>
  <si>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</si>
  <si>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</si>
  <si>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</si>
  <si>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</si>
  <si>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</si>
  <si>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</si>
  <si>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</si>
  <si>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</si>
  <si>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</si>
  <si>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</si>
  <si>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</si>
  <si>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</si>
  <si>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</si>
  <si>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</si>
  <si>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</si>
  <si>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</si>
  <si>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</si>
  <si>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</si>
  <si>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</si>
  <si>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</si>
  <si>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</si>
  <si>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</si>
  <si>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</si>
  <si>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</si>
  <si>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</si>
  <si>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</si>
  <si>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</si>
  <si>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</si>
  <si>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</si>
  <si>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</si>
  <si>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</si>
  <si>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</si>
  <si>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</si>
  <si>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</si>
  <si>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</si>
  <si>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</si>
  <si>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</si>
  <si>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</si>
  <si>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</si>
  <si>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</si>
  <si>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</si>
  <si>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</si>
  <si>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</si>
  <si>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</si>
  <si>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</si>
  <si>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</si>
  <si>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</si>
  <si>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</si>
  <si>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</si>
  <si>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</si>
  <si>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</si>
  <si>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</si>
  <si>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</si>
  <si>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</si>
  <si>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</si>
  <si>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</si>
  <si>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</si>
  <si>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</si>
  <si>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</si>
  <si>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</si>
  <si>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</si>
  <si>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</si>
  <si>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</si>
  <si>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</si>
  <si>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</si>
  <si>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</si>
  <si>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</si>
  <si>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</si>
  <si>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</si>
  <si>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</si>
  <si>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</si>
  <si>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</si>
  <si>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</si>
  <si>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</si>
  <si>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</si>
  <si>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</si>
  <si>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</si>
  <si>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</si>
  <si>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</si>
  <si>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</si>
  <si>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</si>
  <si>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</si>
  <si>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</si>
  <si>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</si>
  <si>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</si>
  <si>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</si>
  <si>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</si>
  <si>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</si>
  <si>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</si>
  <si>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</si>
  <si>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</si>
  <si>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</si>
  <si>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</si>
  <si>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</si>
  <si>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</si>
  <si>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</si>
  <si>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</si>
  <si>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</si>
  <si>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</si>
  <si>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</si>
  <si>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</si>
  <si>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</si>
  <si>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</si>
  <si>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</si>
  <si>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</si>
  <si>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</si>
  <si>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</si>
  <si>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</si>
  <si>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</si>
  <si>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</si>
  <si>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</si>
  <si>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</si>
  <si>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</si>
  <si>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</si>
  <si>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</si>
  <si>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</si>
  <si>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</si>
  <si>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</si>
  <si>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</si>
  <si>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</si>
  <si>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</si>
  <si>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</si>
  <si>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</si>
  <si>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</si>
  <si>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</si>
  <si>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</si>
  <si>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</si>
  <si>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</si>
  <si>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</si>
  <si>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</si>
  <si>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</si>
  <si>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</si>
  <si>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</si>
  <si>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</si>
  <si>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</si>
  <si>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</si>
  <si>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</si>
  <si>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</si>
  <si>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</si>
  <si>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</si>
  <si>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</si>
  <si>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</si>
  <si>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</si>
  <si>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</si>
  <si>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</si>
  <si>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</si>
  <si>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</si>
  <si>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</si>
  <si>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</si>
  <si>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</si>
  <si>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</si>
  <si>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</si>
  <si>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</si>
  <si>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</si>
  <si>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</si>
  <si>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</si>
  <si>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</si>
  <si>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</si>
  <si>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</si>
  <si>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</si>
  <si>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</si>
  <si>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</si>
  <si>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</si>
  <si>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</si>
  <si>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</si>
  <si>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</si>
  <si>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</si>
  <si>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</si>
  <si>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</si>
  <si>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</si>
  <si>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</si>
  <si>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</si>
  <si>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</si>
  <si>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</si>
  <si>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</si>
  <si>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</si>
  <si>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</si>
  <si>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</si>
  <si>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</si>
  <si>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</si>
  <si>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</si>
  <si>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</si>
  <si>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</si>
  <si>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</si>
  <si>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</si>
  <si>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</si>
  <si>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</si>
  <si>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</si>
  <si>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</si>
  <si>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</si>
  <si>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</si>
  <si>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</si>
  <si>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</si>
  <si>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</si>
  <si>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</si>
  <si>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</si>
  <si>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</si>
  <si>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</si>
  <si>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</si>
  <si>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</si>
  <si>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</si>
  <si>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</si>
  <si>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</si>
  <si>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</si>
  <si>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</si>
  <si>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</si>
  <si>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</si>
  <si>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</si>
  <si>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</si>
  <si>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</si>
  <si>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</si>
  <si>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</si>
  <si>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</si>
  <si>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</si>
  <si>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</si>
  <si>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</si>
  <si>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</si>
  <si>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</si>
  <si>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</si>
  <si>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</si>
  <si>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</si>
  <si>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</si>
  <si>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</si>
  <si>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</si>
  <si>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</si>
  <si>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</si>
  <si>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</si>
  <si>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</si>
  <si>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</si>
  <si>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</si>
  <si>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</si>
  <si>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</si>
  <si>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</si>
  <si>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</si>
  <si>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</si>
  <si>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</si>
  <si>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</si>
  <si>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</si>
  <si>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</si>
  <si>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</si>
  <si>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</si>
  <si>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</si>
  <si>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</si>
  <si>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</si>
  <si>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</si>
  <si>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</si>
  <si>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</si>
  <si>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</si>
  <si>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</si>
  <si>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</si>
  <si>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</si>
  <si>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</si>
  <si>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</si>
  <si>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</si>
  <si>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</si>
  <si>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</si>
  <si>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</si>
  <si>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</si>
  <si>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</si>
  <si>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</si>
  <si>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</si>
  <si>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</si>
  <si>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</si>
  <si>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</si>
  <si>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</si>
  <si>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</si>
  <si>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</si>
  <si>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</si>
  <si>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</si>
  <si>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</si>
  <si>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</si>
  <si>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</si>
  <si>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</si>
  <si>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</si>
  <si>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</si>
  <si>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</si>
  <si>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</si>
  <si>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</si>
  <si>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</si>
  <si>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</si>
  <si>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</si>
  <si>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</si>
  <si>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</si>
  <si>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</si>
  <si>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</si>
  <si>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</si>
  <si>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</si>
  <si>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</si>
  <si>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</si>
  <si>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</si>
  <si>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</si>
  <si>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</si>
  <si>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</si>
  <si>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</si>
  <si>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</si>
  <si>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</si>
  <si>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</si>
  <si>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</si>
  <si>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</si>
  <si>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</si>
  <si>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</si>
  <si>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</si>
  <si>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</si>
  <si>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</si>
  <si>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</si>
  <si>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</si>
  <si>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</si>
  <si>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</si>
  <si>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</si>
  <si>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</si>
  <si>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</si>
  <si>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</si>
  <si>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</si>
  <si>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</si>
  <si>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</si>
  <si>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</si>
  <si>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</si>
  <si>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</si>
  <si>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</si>
  <si>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</si>
  <si>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</si>
  <si>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</si>
  <si>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</si>
  <si>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</si>
  <si>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</si>
  <si>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</si>
  <si>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</si>
  <si>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</si>
  <si>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</si>
  <si>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</si>
  <si>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</si>
  <si>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</si>
  <si>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</si>
  <si>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</si>
  <si>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</si>
  <si>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</si>
  <si>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</si>
  <si>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</si>
  <si>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</si>
  <si>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</si>
  <si>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</si>
  <si>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</si>
  <si>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</si>
  <si>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</si>
  <si>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</si>
  <si>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</si>
  <si>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</si>
  <si>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</si>
  <si>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</si>
  <si>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</si>
  <si>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</si>
  <si>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</si>
  <si>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</si>
  <si>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</si>
  <si>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</si>
  <si>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</si>
  <si>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</si>
  <si>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</si>
  <si>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</si>
  <si>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</si>
  <si>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</si>
  <si>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</si>
  <si>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</si>
  <si>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</si>
  <si>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</si>
  <si>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</si>
  <si>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</si>
  <si>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</si>
  <si>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</si>
  <si>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</si>
  <si>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</si>
  <si>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</si>
  <si>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</si>
  <si>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</si>
  <si>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</si>
  <si>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</si>
  <si>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</si>
  <si>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</si>
  <si>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</si>
  <si>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</si>
  <si>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</si>
  <si>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</si>
  <si>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</si>
  <si>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</si>
  <si>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</si>
  <si>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</si>
  <si>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</si>
  <si>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</si>
  <si>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</si>
  <si>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</si>
  <si>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</si>
  <si>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</si>
  <si>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</si>
  <si>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</si>
  <si>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</si>
  <si>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</si>
  <si>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</si>
  <si>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</si>
  <si>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</si>
  <si>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</si>
  <si>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</si>
  <si>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</si>
  <si>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</si>
  <si>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</si>
  <si>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</si>
  <si>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</si>
  <si>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</si>
  <si>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</si>
  <si>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</si>
  <si>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</si>
  <si>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</si>
  <si>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</si>
  <si>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</si>
  <si>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</si>
  <si>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</si>
  <si>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</si>
  <si>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</si>
  <si>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</si>
  <si>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</si>
  <si>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</si>
  <si>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</si>
  <si>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</si>
  <si>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</si>
  <si>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</si>
  <si>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</si>
  <si>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</si>
  <si>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</si>
  <si>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</si>
  <si>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</si>
  <si>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</si>
  <si>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</si>
  <si>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</si>
  <si>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</si>
  <si>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</si>
  <si>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</si>
  <si>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</si>
  <si>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</si>
  <si>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</si>
  <si>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</si>
  <si>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</si>
  <si>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</si>
  <si>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</si>
  <si>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</si>
  <si>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</si>
  <si>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</si>
  <si>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</si>
  <si>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</si>
  <si>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</si>
  <si>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</si>
  <si>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</si>
  <si>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</si>
  <si>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</si>
  <si>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</si>
  <si>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</si>
  <si>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</si>
  <si>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</si>
  <si>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</si>
  <si>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</si>
  <si>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</si>
  <si>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</si>
  <si>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</si>
  <si>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</si>
  <si>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</si>
  <si>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</si>
  <si>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</si>
  <si>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</si>
  <si>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</si>
  <si>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</si>
  <si>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</si>
  <si>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</si>
  <si>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</si>
  <si>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</si>
  <si>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</si>
  <si>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</si>
  <si>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</si>
  <si>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</si>
  <si>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</si>
  <si>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</si>
  <si>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</si>
  <si>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</si>
  <si>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</si>
  <si>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</si>
  <si>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</si>
  <si>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</si>
  <si>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</si>
  <si>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</si>
  <si>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</si>
  <si>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</si>
  <si>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</si>
  <si>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</si>
  <si>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</si>
  <si>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</si>
  <si>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</si>
  <si>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</si>
  <si>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</si>
  <si>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</si>
  <si>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</si>
  <si>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</si>
  <si>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</si>
  <si>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</si>
  <si>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</si>
  <si>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</si>
  <si>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</si>
  <si>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</si>
  <si>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</si>
  <si>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</si>
  <si>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</si>
  <si>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</si>
  <si>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</si>
  <si>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</si>
  <si>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</si>
  <si>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</si>
  <si>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</si>
  <si>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</si>
  <si>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</si>
  <si>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</si>
  <si>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</si>
  <si>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</si>
  <si>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</si>
  <si>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</si>
  <si>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</si>
  <si>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</si>
  <si>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</si>
  <si>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</si>
  <si>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</si>
  <si>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</si>
  <si>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</si>
  <si>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</si>
  <si>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</si>
  <si>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</si>
  <si>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</si>
  <si>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</si>
  <si>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</si>
  <si>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</si>
  <si>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</si>
  <si>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</si>
  <si>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</si>
  <si>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</si>
  <si>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</si>
  <si>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</si>
  <si>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</si>
  <si>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</si>
  <si>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</si>
  <si>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</si>
  <si>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</si>
  <si>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</si>
  <si>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</si>
  <si>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</si>
  <si>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</si>
  <si>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</si>
  <si>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</si>
  <si>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</si>
  <si>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</si>
  <si>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</si>
  <si>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</si>
  <si>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</si>
  <si>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</si>
  <si>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</si>
  <si>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</si>
  <si>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</si>
  <si>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</si>
  <si>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</si>
  <si>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</si>
  <si>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</si>
  <si>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</si>
  <si>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</si>
  <si>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</si>
  <si>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</si>
  <si>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</si>
  <si>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</si>
  <si>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</si>
  <si>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</si>
  <si>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</si>
  <si>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</si>
  <si>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</si>
  <si>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</si>
  <si>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</si>
  <si>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</si>
  <si>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</si>
  <si>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</si>
  <si>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</si>
  <si>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</si>
  <si>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</si>
  <si>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</si>
  <si>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</si>
  <si>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</si>
  <si>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</si>
  <si>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</si>
  <si>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</si>
  <si>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</si>
  <si>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</si>
  <si>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</si>
  <si>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</si>
  <si>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</si>
  <si>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</si>
  <si>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</si>
  <si>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</si>
  <si>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</si>
  <si>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</si>
  <si>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</si>
  <si>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</si>
  <si>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</si>
  <si>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</si>
  <si>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</si>
  <si>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</si>
  <si>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</si>
  <si>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</si>
  <si>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</si>
  <si>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</si>
  <si>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</si>
  <si>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</si>
  <si>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</si>
  <si>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</si>
  <si>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</si>
  <si>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</si>
  <si>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</si>
  <si>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</si>
  <si>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</si>
  <si>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</si>
  <si>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</si>
  <si>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</si>
  <si>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</si>
  <si>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</si>
  <si>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</si>
  <si>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</si>
  <si>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</si>
  <si>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</si>
  <si>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</si>
  <si>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</si>
  <si>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</si>
  <si>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</si>
  <si>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</si>
  <si>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</si>
  <si>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</si>
  <si>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</si>
  <si>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</si>
  <si>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</si>
  <si>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</si>
  <si>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</si>
  <si>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</si>
  <si>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</si>
  <si>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</si>
  <si>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</si>
  <si>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</si>
  <si>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</si>
  <si>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</si>
  <si>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</si>
  <si>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</si>
  <si>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</si>
  <si>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</si>
  <si>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</si>
  <si>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</si>
  <si>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</si>
  <si>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</si>
  <si>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</si>
  <si>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</si>
  <si>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</si>
  <si>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</si>
  <si>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</si>
  <si>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</si>
  <si>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</si>
  <si>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</si>
  <si>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</si>
  <si>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</si>
  <si>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</si>
  <si>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</si>
  <si>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</si>
  <si>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</si>
  <si>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</si>
  <si>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</si>
  <si>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</si>
  <si>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</si>
  <si>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</si>
  <si>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</si>
  <si>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</si>
  <si>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</si>
  <si>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</si>
  <si>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</si>
  <si>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</si>
  <si>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</si>
  <si>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</si>
  <si>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</si>
  <si>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</si>
  <si>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</si>
  <si>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</si>
  <si>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</si>
  <si>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</si>
  <si>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</si>
  <si>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</si>
  <si>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</si>
  <si>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</si>
  <si>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</si>
  <si>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</si>
  <si>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</si>
  <si>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</si>
  <si>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</si>
  <si>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</si>
  <si>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</si>
  <si>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</si>
  <si>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</si>
  <si>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</si>
  <si>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</si>
  <si>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</si>
  <si>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</si>
  <si>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</si>
  <si>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</si>
  <si>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</si>
  <si>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</si>
  <si>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</si>
  <si>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</si>
  <si>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</si>
  <si>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</si>
  <si>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</si>
  <si>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</si>
  <si>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</si>
  <si>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</si>
  <si>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</si>
  <si>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</si>
  <si>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</si>
  <si>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</si>
  <si>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</si>
  <si>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</si>
  <si>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</si>
  <si>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</si>
  <si>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</si>
  <si>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</si>
  <si>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</si>
  <si>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</si>
  <si>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</si>
  <si>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</si>
  <si>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</si>
  <si>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</si>
  <si>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</si>
  <si>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</si>
  <si>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</si>
  <si>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</si>
  <si>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</si>
  <si>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</si>
  <si>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</si>
  <si>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</si>
  <si>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</si>
  <si>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</si>
  <si>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</si>
  <si>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</si>
  <si>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</si>
  <si>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</si>
  <si>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</si>
  <si>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</si>
  <si>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</si>
  <si>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</si>
  <si>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</si>
  <si>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</si>
  <si>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</si>
  <si>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</si>
  <si>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</si>
  <si>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</si>
  <si>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</si>
  <si>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</si>
  <si>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</si>
  <si>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</si>
  <si>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</si>
  <si>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</si>
  <si>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</si>
  <si>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</si>
  <si>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</si>
  <si>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</si>
  <si>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</si>
  <si>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</si>
  <si>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</si>
  <si>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</si>
  <si>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</si>
  <si>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</si>
  <si>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</si>
  <si>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</si>
  <si>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</si>
  <si>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</si>
  <si>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</si>
  <si>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</si>
  <si>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</si>
  <si>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</si>
  <si>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</si>
  <si>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</si>
  <si>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</si>
  <si>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</si>
  <si>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</si>
  <si>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</si>
  <si>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</si>
  <si>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</si>
  <si>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</si>
  <si>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</si>
  <si>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</si>
  <si>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</si>
  <si>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</si>
  <si>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</si>
  <si>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</si>
  <si>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</si>
  <si>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</si>
  <si>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</si>
  <si>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</si>
  <si>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</si>
  <si>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</si>
  <si>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</si>
  <si>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</si>
  <si>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</si>
  <si>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</si>
  <si>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</si>
  <si>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</si>
  <si>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</si>
  <si>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</si>
  <si>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</si>
  <si>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</si>
  <si>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</si>
  <si>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</si>
  <si>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</si>
  <si>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</si>
  <si>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</si>
  <si>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</si>
  <si>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</si>
  <si>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</si>
  <si>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</si>
  <si>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</si>
  <si>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</si>
  <si>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</si>
  <si>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</si>
  <si>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</si>
  <si>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</si>
  <si>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</si>
  <si>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</si>
  <si>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</si>
  <si>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</si>
  <si>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</si>
  <si>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</si>
  <si>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</si>
  <si>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</si>
  <si>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</si>
  <si>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</si>
  <si>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</si>
  <si>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</si>
  <si>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</si>
  <si>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</si>
  <si>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</si>
  <si>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</si>
  <si>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</si>
  <si>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</si>
  <si>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</si>
  <si>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</si>
  <si>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</si>
  <si>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</si>
  <si>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</si>
  <si>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</si>
  <si>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</si>
  <si>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</si>
  <si>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</si>
  <si>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</si>
  <si>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</si>
  <si>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</si>
  <si>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</si>
  <si>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</si>
  <si>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</si>
  <si>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</si>
  <si>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</si>
  <si>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</si>
  <si>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</si>
  <si>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</si>
  <si>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</si>
  <si>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</si>
  <si>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</si>
  <si>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</si>
  <si>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</si>
  <si>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</si>
  <si>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</si>
  <si>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</si>
  <si>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</si>
  <si>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</si>
  <si>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</si>
  <si>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</si>
  <si>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</si>
  <si>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</si>
  <si>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</si>
  <si>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</si>
  <si>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</si>
  <si>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</si>
  <si>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</si>
  <si>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</si>
  <si>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</si>
  <si>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</si>
  <si>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</si>
  <si>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</si>
  <si>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</si>
  <si>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</si>
  <si>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</si>
  <si>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</si>
  <si>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</si>
  <si>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</si>
  <si>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</si>
  <si>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</si>
  <si>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</si>
  <si>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</si>
  <si>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</si>
  <si>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</si>
  <si>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</si>
  <si>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</si>
  <si>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</si>
  <si>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</si>
  <si>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</si>
  <si>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</si>
  <si>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</si>
  <si>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</si>
  <si>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</si>
  <si>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</si>
  <si>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</si>
  <si>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</si>
  <si>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</si>
  <si>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</si>
  <si>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</si>
  <si>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</si>
  <si>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</si>
  <si>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</si>
  <si>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</si>
  <si>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</si>
  <si>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</si>
  <si>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</si>
  <si>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</si>
  <si>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</si>
  <si>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</si>
  <si>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</si>
  <si>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</si>
  <si>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</si>
  <si>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</si>
  <si>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</si>
  <si>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</si>
  <si>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</si>
  <si>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</si>
  <si>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</si>
  <si>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</si>
  <si>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</si>
  <si>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</si>
  <si>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</si>
  <si>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</si>
  <si>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</si>
  <si>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</si>
  <si>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</si>
  <si>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</si>
  <si>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</si>
  <si>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</si>
  <si>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</si>
  <si>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</si>
  <si>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</si>
  <si>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</si>
  <si>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</si>
  <si>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</si>
  <si>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</si>
  <si>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</si>
  <si>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</si>
  <si>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</si>
  <si>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</si>
  <si>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</si>
  <si>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</si>
  <si>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</si>
  <si>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</si>
  <si>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</si>
  <si>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</si>
  <si>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</si>
  <si>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</si>
  <si>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</si>
  <si>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</si>
  <si>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</si>
  <si>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</si>
  <si>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</si>
  <si>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</si>
  <si>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</si>
  <si>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</si>
  <si>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</si>
  <si>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</si>
  <si>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</si>
  <si>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</si>
  <si>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</si>
  <si>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</si>
  <si>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</si>
  <si>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</si>
  <si>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</si>
  <si>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</si>
  <si>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</si>
  <si>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</si>
  <si>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</si>
  <si>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</si>
  <si>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</si>
  <si>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</si>
  <si>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</si>
  <si>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</si>
  <si>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</si>
  <si>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</si>
  <si>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</si>
  <si>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</si>
  <si>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</si>
  <si>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</si>
  <si>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</si>
  <si>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</si>
  <si>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</si>
  <si>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</si>
  <si>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</si>
  <si>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</si>
  <si>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</si>
  <si>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</si>
  <si>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</si>
  <si>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</si>
  <si>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</si>
  <si>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</si>
  <si>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</si>
  <si>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</si>
  <si>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</si>
  <si>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</si>
  <si>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</si>
  <si>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</si>
  <si>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</si>
  <si>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</si>
  <si>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</si>
  <si>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</si>
  <si>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</si>
  <si>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</si>
  <si>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</si>
  <si>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</si>
  <si>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</si>
  <si>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</si>
  <si>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</si>
  <si>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</si>
  <si>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</si>
  <si>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</si>
  <si>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</si>
  <si>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</si>
  <si>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</si>
  <si>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</si>
  <si>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</si>
  <si>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</si>
  <si>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</si>
  <si>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</si>
  <si>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</si>
  <si>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</si>
  <si>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</si>
  <si>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</si>
  <si>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</si>
  <si>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</si>
  <si>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</si>
  <si>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</si>
  <si>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</si>
  <si>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</si>
  <si>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</si>
  <si>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</si>
  <si>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</si>
  <si>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</si>
  <si>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</si>
  <si>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</si>
  <si>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</si>
  <si>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</si>
  <si>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</si>
  <si>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</si>
  <si>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</si>
  <si>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</si>
  <si>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</si>
  <si>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</si>
  <si>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</si>
  <si>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</si>
  <si>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</si>
  <si>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</si>
  <si>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</si>
  <si>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</si>
  <si>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</si>
  <si>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</si>
  <si>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</si>
  <si>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</si>
  <si>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</si>
  <si>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</si>
  <si>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</si>
  <si>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</si>
  <si>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</si>
  <si>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</si>
  <si>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</si>
  <si>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</si>
  <si>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</si>
  <si>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</si>
  <si>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</si>
  <si>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</si>
  <si>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</si>
  <si>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</si>
  <si>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</si>
  <si>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</si>
  <si>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</si>
  <si>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</si>
  <si>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</si>
  <si>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</si>
  <si>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</si>
  <si>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</si>
  <si>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</si>
  <si>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</si>
  <si>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</si>
  <si>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</si>
  <si>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</si>
  <si>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</si>
  <si>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</si>
  <si>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</si>
  <si>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</si>
  <si>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</si>
  <si>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</si>
  <si>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</si>
  <si>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</si>
  <si>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</si>
  <si>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</si>
  <si>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</si>
  <si>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</si>
  <si>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</si>
  <si>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</si>
  <si>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</si>
  <si>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</si>
  <si>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</si>
  <si>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</si>
  <si>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</si>
  <si>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</si>
  <si>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</si>
  <si>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</si>
  <si>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</si>
  <si>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</si>
  <si>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</si>
  <si>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</si>
  <si>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</si>
  <si>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</si>
  <si>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</si>
  <si>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</si>
  <si>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</si>
  <si>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</si>
  <si>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</si>
  <si>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</si>
  <si>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</si>
  <si>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</si>
  <si>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</si>
  <si>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</si>
  <si>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</si>
  <si>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</si>
  <si>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</si>
  <si>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</si>
  <si>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</si>
  <si>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</si>
  <si>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</si>
  <si>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</si>
  <si>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</si>
  <si>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</si>
  <si>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</si>
  <si>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</si>
  <si>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</si>
  <si>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</si>
  <si>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</si>
  <si>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</si>
  <si>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</si>
  <si>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</si>
  <si>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</si>
  <si>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</si>
  <si>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</si>
  <si>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</si>
  <si>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</si>
  <si>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</si>
  <si>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</si>
  <si>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</si>
  <si>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</si>
  <si>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</si>
  <si>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</si>
  <si>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</si>
  <si>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</si>
  <si>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</si>
  <si>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</si>
  <si>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</si>
  <si>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</si>
  <si>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</si>
  <si>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</si>
  <si>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</si>
  <si>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</si>
  <si>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</si>
  <si>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</si>
  <si>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</si>
  <si>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</si>
  <si>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</si>
  <si>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</si>
  <si>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</si>
  <si>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</si>
  <si>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</si>
  <si>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</si>
  <si>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</si>
  <si>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</si>
  <si>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</si>
  <si>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</si>
  <si>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</si>
  <si>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</si>
  <si>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</si>
  <si>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</si>
  <si>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</si>
  <si>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</si>
  <si>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</si>
  <si>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</si>
  <si>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</si>
  <si>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</si>
  <si>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</si>
  <si>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</si>
  <si>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</si>
  <si>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</si>
  <si>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</si>
  <si>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</si>
  <si>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</si>
  <si>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</si>
  <si>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</si>
  <si>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</si>
  <si>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</si>
  <si>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</si>
  <si>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</si>
  <si>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</si>
  <si>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</si>
  <si>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</si>
  <si>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</si>
  <si>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</si>
  <si>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</si>
  <si>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</si>
  <si>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</si>
  <si>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</si>
  <si>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</si>
  <si>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</si>
  <si>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</si>
  <si>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</si>
  <si>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</si>
  <si>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</si>
  <si>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</si>
  <si>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</si>
  <si>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</si>
  <si>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</si>
  <si>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</si>
  <si>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</si>
  <si>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</si>
  <si>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</si>
  <si>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</si>
  <si>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</si>
  <si>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</si>
  <si>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</si>
  <si>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</si>
  <si>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</si>
  <si>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</si>
  <si>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</si>
  <si>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</si>
  <si>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</si>
  <si>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</si>
  <si>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</si>
  <si>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</si>
  <si>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</si>
  <si>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</si>
  <si>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</si>
  <si>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</si>
  <si>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</si>
  <si>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</si>
  <si>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</si>
  <si>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</si>
  <si>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</si>
  <si>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</si>
  <si>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</si>
  <si>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</si>
  <si>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</si>
  <si>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</si>
  <si>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</si>
  <si>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</si>
  <si>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</si>
  <si>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</si>
  <si>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</si>
  <si>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</si>
  <si>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</si>
  <si>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</si>
  <si>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</si>
  <si>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</si>
  <si>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</si>
  <si>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</si>
  <si>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</si>
  <si>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</si>
  <si>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</si>
  <si>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</si>
  <si>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</si>
  <si>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</si>
  <si>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</si>
  <si>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</si>
  <si>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</si>
  <si>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</si>
  <si>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</si>
  <si>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</si>
  <si>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</si>
  <si>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</si>
  <si>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</si>
  <si>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</si>
  <si>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</si>
  <si>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</si>
  <si>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</si>
  <si>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</si>
  <si>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</si>
  <si>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</si>
  <si>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</si>
  <si>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</si>
  <si>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</si>
  <si>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</si>
  <si>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</si>
  <si>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</si>
  <si>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</si>
  <si>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</si>
  <si>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</si>
  <si>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</si>
  <si>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</si>
  <si>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</si>
  <si>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</si>
  <si>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</si>
  <si>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</si>
  <si>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</si>
  <si>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</si>
  <si>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</si>
  <si>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</si>
  <si>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</si>
  <si>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</si>
  <si>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</si>
  <si>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</si>
  <si>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</si>
  <si>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</si>
  <si>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</si>
  <si>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</si>
  <si>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</si>
  <si>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</si>
  <si>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</si>
  <si>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</si>
  <si>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</si>
  <si>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</si>
  <si>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</si>
  <si>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</si>
  <si>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</si>
  <si>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</si>
  <si>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</si>
  <si>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</si>
  <si>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</si>
  <si>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</si>
  <si>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</si>
  <si>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</si>
  <si>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</si>
  <si>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</si>
  <si>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</si>
  <si>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</si>
  <si>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</si>
  <si>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</si>
  <si>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</si>
  <si>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</si>
  <si>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</si>
  <si>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</si>
  <si>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</si>
  <si>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</si>
  <si>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</si>
  <si>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</si>
  <si>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</si>
  <si>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</si>
  <si>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</si>
  <si>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</si>
  <si>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</si>
  <si>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</si>
  <si>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</si>
  <si>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</si>
  <si>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</si>
  <si>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</si>
  <si>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</si>
  <si>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</si>
  <si>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</si>
  <si>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</si>
  <si>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</si>
  <si>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</si>
  <si>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</si>
  <si>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</si>
  <si>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</si>
  <si>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</si>
  <si>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</si>
  <si>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</si>
  <si>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</si>
  <si>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</si>
  <si>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</si>
  <si>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</si>
  <si>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</si>
  <si>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</si>
  <si>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</si>
  <si>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</si>
  <si>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</si>
  <si>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</si>
  <si>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</si>
  <si>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</si>
  <si>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</si>
  <si>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</si>
  <si>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</si>
  <si>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</si>
  <si>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</si>
  <si>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</si>
  <si>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</si>
  <si>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</si>
  <si>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</si>
  <si>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</si>
  <si>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</si>
  <si>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</si>
  <si>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</si>
  <si>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</si>
  <si>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</si>
  <si>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</si>
  <si>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</si>
  <si>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</si>
  <si>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</si>
  <si>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</si>
  <si>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</si>
  <si>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</si>
  <si>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</si>
  <si>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</si>
  <si>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</si>
  <si>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</si>
  <si>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</si>
  <si>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</si>
  <si>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</si>
  <si>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</si>
  <si>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</si>
  <si>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</si>
  <si>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</si>
  <si>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</si>
  <si>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</si>
  <si>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</si>
  <si>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</si>
  <si>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</si>
  <si>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</si>
  <si>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</si>
  <si>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</si>
  <si>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</si>
  <si>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</si>
  <si>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</si>
  <si>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</si>
  <si>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</si>
  <si>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</si>
  <si>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</si>
  <si>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</si>
  <si>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</si>
  <si>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</si>
  <si>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</si>
  <si>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</si>
  <si>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</si>
  <si>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</si>
  <si>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</si>
  <si>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</si>
  <si>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</si>
  <si>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</si>
  <si>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</si>
  <si>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</si>
  <si>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</si>
  <si>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</si>
  <si>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</si>
  <si>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</si>
  <si>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</si>
  <si>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</si>
  <si>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</si>
  <si>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</si>
  <si>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</si>
  <si>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</si>
  <si>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</si>
  <si>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</si>
  <si>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</si>
  <si>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</si>
  <si>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</si>
  <si>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</si>
  <si>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</si>
  <si>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</si>
  <si>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</si>
  <si>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</si>
  <si>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</si>
  <si>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</si>
  <si>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</si>
  <si>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</si>
  <si>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</si>
  <si>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</si>
  <si>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</si>
  <si>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</si>
  <si>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</si>
  <si>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</si>
  <si>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</si>
  <si>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</si>
  <si>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</si>
  <si>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</si>
  <si>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</si>
  <si>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</si>
  <si>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</si>
  <si>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</si>
  <si>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</si>
  <si>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</si>
  <si>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</si>
  <si>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</si>
  <si>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</si>
  <si>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</si>
  <si>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</si>
  <si>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</si>
  <si>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</si>
  <si>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</si>
  <si>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</si>
  <si>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</si>
  <si>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</si>
  <si>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</si>
  <si>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</si>
  <si>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</si>
  <si>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</si>
  <si>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</si>
  <si>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</si>
  <si>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</si>
  <si>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</si>
  <si>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</si>
  <si>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</si>
  <si>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</si>
  <si>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</si>
  <si>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</si>
  <si>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</si>
  <si>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</si>
  <si>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</si>
  <si>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</si>
  <si>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</si>
  <si>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</si>
  <si>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</si>
  <si>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</si>
  <si>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</si>
  <si>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</si>
  <si>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</si>
  <si>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</si>
  <si>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</si>
  <si>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</si>
  <si>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</si>
  <si>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</si>
  <si>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</si>
  <si>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</si>
  <si>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</si>
  <si>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</si>
  <si>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</si>
  <si>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</si>
  <si>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</si>
  <si>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</si>
  <si>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</si>
  <si>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</si>
  <si>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</si>
  <si>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</si>
  <si>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</si>
  <si>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</si>
  <si>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</si>
  <si>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</si>
  <si>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</si>
  <si>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</si>
  <si>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</si>
  <si>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</si>
  <si>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</si>
  <si>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</si>
  <si>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</si>
  <si>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</si>
  <si>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</si>
  <si>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</si>
  <si>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</si>
  <si>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</si>
  <si>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</si>
  <si>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</si>
  <si>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</si>
  <si>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</si>
  <si>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</si>
  <si>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</si>
  <si>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</si>
  <si>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</si>
  <si>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</si>
  <si>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</si>
  <si>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</si>
  <si>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</si>
  <si>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</si>
  <si>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</si>
  <si>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</si>
  <si>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</si>
  <si>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</si>
  <si>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</si>
  <si>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</si>
  <si>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</si>
  <si>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</si>
  <si>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</si>
  <si>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</si>
  <si>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</si>
  <si>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</si>
  <si>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</si>
  <si>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</si>
  <si>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</si>
  <si>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</si>
  <si>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</si>
  <si>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</si>
  <si>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</si>
  <si>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</si>
  <si>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</si>
  <si>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</si>
  <si>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</si>
  <si>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</si>
  <si>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</si>
  <si>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</si>
  <si>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</si>
  <si>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</si>
  <si>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</si>
  <si>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</si>
  <si>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</si>
  <si>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</si>
  <si>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</si>
  <si>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</si>
  <si>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</si>
  <si>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</si>
  <si>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</si>
  <si>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</si>
  <si>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</si>
  <si>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</si>
  <si>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</si>
  <si>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</si>
  <si>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</si>
  <si>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</si>
  <si>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</si>
  <si>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</si>
  <si>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</si>
  <si>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</si>
  <si>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</si>
  <si>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</si>
  <si>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</si>
  <si>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</si>
  <si>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</si>
  <si>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</si>
  <si>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</si>
  <si>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</si>
  <si>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</si>
  <si>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</si>
  <si>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</si>
  <si>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</si>
  <si>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</si>
  <si>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</si>
  <si>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</si>
  <si>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</si>
  <si>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</si>
  <si>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</si>
  <si>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</si>
  <si>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</si>
  <si>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</si>
  <si>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</si>
  <si>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</si>
  <si>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</si>
  <si>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</si>
  <si>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</si>
  <si>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</si>
  <si>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</si>
  <si>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</si>
  <si>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</si>
  <si>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</si>
  <si>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</si>
  <si>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</si>
  <si>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</si>
  <si>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</si>
  <si>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</si>
  <si>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</si>
  <si>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</si>
  <si>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</si>
  <si>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</si>
  <si>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</si>
  <si>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</si>
  <si>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</si>
  <si>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</si>
  <si>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</si>
  <si>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</si>
  <si>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</si>
  <si>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</si>
  <si>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</si>
  <si>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</si>
  <si>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</si>
  <si>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</si>
  <si>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</si>
  <si>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</si>
  <si>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</si>
  <si>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</si>
  <si>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</si>
  <si>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</si>
  <si>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</si>
  <si>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</si>
  <si>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</si>
  <si>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</si>
  <si>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</si>
  <si>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</si>
  <si>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</si>
  <si>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</si>
  <si>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</si>
  <si>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</si>
  <si>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</si>
  <si>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</si>
  <si>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</si>
  <si>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</si>
  <si>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</si>
  <si>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</si>
  <si>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</si>
  <si>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</si>
  <si>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</si>
  <si>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</si>
  <si>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</si>
  <si>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</si>
  <si>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</si>
  <si>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</si>
  <si>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</si>
  <si>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</si>
  <si>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</si>
  <si>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</si>
  <si>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</si>
  <si>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</si>
  <si>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</si>
  <si>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</si>
  <si>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</si>
  <si>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</si>
  <si>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</si>
  <si>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</si>
  <si>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</si>
  <si>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</si>
  <si>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</si>
  <si>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</si>
  <si>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</si>
  <si>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</si>
  <si>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</si>
  <si>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</si>
  <si>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</si>
  <si>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</si>
  <si>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</si>
  <si>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</si>
  <si>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</si>
  <si>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</si>
  <si>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</si>
  <si>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</si>
  <si>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</si>
  <si>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</si>
  <si>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</si>
  <si>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</si>
  <si>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</si>
  <si>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</si>
  <si>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</si>
  <si>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</si>
  <si>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</si>
  <si>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</si>
  <si>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</si>
  <si>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</si>
  <si>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</si>
  <si>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</si>
  <si>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</si>
  <si>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</si>
  <si>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</si>
  <si>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</si>
  <si>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</si>
  <si>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</si>
  <si>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</si>
  <si>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</si>
  <si>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</si>
  <si>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</si>
  <si>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</si>
  <si>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</si>
  <si>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</si>
  <si>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</si>
  <si>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</si>
  <si>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</si>
  <si>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</si>
  <si>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</si>
  <si>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</si>
  <si>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</si>
  <si>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</si>
  <si>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</si>
  <si>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</si>
  <si>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</si>
  <si>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</si>
  <si>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</si>
  <si>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</si>
  <si>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</si>
  <si>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</si>
  <si>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</si>
  <si>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</si>
  <si>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</si>
  <si>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</si>
  <si>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</si>
  <si>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</si>
  <si>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</si>
  <si>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</si>
  <si>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</si>
  <si>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</si>
  <si>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</si>
  <si>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</si>
  <si>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</si>
  <si>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</si>
  <si>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</si>
  <si>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</si>
  <si>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</si>
  <si>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</si>
  <si>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</si>
  <si>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</si>
  <si>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</si>
  <si>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</si>
  <si>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</si>
  <si>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</si>
  <si>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</si>
  <si>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</si>
  <si>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</si>
  <si>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</si>
  <si>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</si>
  <si>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</si>
  <si>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</si>
  <si>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</si>
  <si>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</si>
  <si>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</si>
  <si>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</si>
  <si>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</si>
  <si>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</si>
  <si>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</si>
  <si>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</si>
  <si>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</si>
  <si>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</si>
  <si>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</si>
  <si>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</si>
  <si>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</si>
  <si>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</si>
  <si>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</si>
  <si>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</si>
  <si>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</si>
  <si>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</si>
  <si>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</si>
  <si>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</si>
  <si>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</si>
  <si>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</si>
  <si>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</si>
  <si>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</si>
  <si>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</si>
  <si>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</si>
  <si>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</si>
  <si>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</si>
  <si>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</si>
  <si>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</si>
  <si>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</si>
  <si>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</si>
  <si>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</si>
  <si>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</si>
  <si>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</si>
  <si>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</si>
  <si>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</si>
  <si>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</si>
  <si>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</si>
  <si>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</si>
  <si>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</si>
  <si>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</si>
  <si>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</si>
  <si>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</si>
  <si>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</si>
  <si>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</si>
  <si>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</si>
  <si>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</si>
  <si>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</si>
  <si>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</si>
  <si>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</si>
  <si>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</si>
  <si>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</si>
  <si>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</si>
  <si>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</si>
  <si>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</si>
  <si>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</si>
  <si>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</si>
  <si>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</si>
  <si>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</si>
  <si>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</si>
  <si>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</si>
  <si>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</si>
  <si>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</si>
  <si>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</si>
  <si>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</si>
  <si>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</si>
  <si>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</si>
  <si>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</si>
  <si>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</si>
  <si>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</si>
  <si>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</si>
  <si>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</si>
  <si>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</si>
  <si>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</si>
  <si>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</si>
  <si>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</si>
  <si>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</si>
  <si>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</si>
  <si>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</si>
  <si>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</si>
  <si>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</si>
  <si>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</si>
  <si>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</si>
  <si>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</si>
  <si>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</si>
  <si>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</si>
  <si>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</si>
  <si>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</si>
  <si>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</si>
  <si>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</si>
  <si>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</si>
  <si>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</si>
  <si>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</si>
  <si>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</si>
  <si>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</si>
  <si>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</si>
  <si>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</si>
  <si>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</si>
  <si>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</si>
  <si>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</si>
  <si>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</si>
  <si>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</si>
  <si>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</si>
  <si>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</si>
  <si>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</si>
  <si>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</si>
  <si>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</si>
  <si>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</si>
  <si>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</si>
  <si>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</si>
  <si>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</si>
  <si>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</si>
  <si>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</si>
  <si>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</si>
  <si>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</si>
  <si>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</si>
  <si>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</si>
  <si>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</si>
  <si>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</si>
  <si>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</si>
  <si>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</si>
  <si>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</si>
  <si>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</si>
  <si>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</si>
  <si>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</si>
  <si>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</si>
  <si>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</si>
  <si>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</si>
  <si>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</si>
  <si>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</si>
  <si>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</si>
  <si>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</si>
  <si>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</si>
  <si>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</si>
  <si>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</si>
  <si>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</si>
  <si>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</si>
  <si>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</si>
  <si>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</si>
  <si>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</si>
  <si>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</si>
  <si>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</si>
  <si>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</si>
  <si>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</si>
  <si>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</si>
  <si>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</si>
  <si>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</si>
  <si>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</si>
  <si>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</si>
  <si>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</si>
  <si>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</si>
  <si>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</si>
  <si>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</si>
  <si>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</si>
  <si>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</si>
  <si>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</si>
  <si>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</si>
  <si>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</si>
  <si>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</si>
  <si>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</si>
  <si>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</si>
  <si>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</si>
  <si>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</si>
  <si>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</si>
  <si>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</si>
  <si>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</si>
  <si>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</si>
  <si>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</si>
  <si>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</si>
  <si>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</si>
  <si>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</si>
  <si>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</si>
  <si>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</si>
  <si>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</si>
  <si>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</si>
  <si>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</si>
  <si>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</si>
  <si>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</si>
  <si>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</si>
  <si>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</si>
  <si>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</si>
  <si>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</si>
  <si>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</si>
  <si>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</si>
  <si>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</si>
  <si>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</si>
  <si>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</si>
  <si>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</si>
  <si>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</si>
  <si>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</si>
  <si>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</si>
  <si>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</si>
  <si>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</si>
  <si>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</si>
  <si>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</si>
  <si>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</si>
  <si>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</si>
  <si>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</si>
  <si>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</si>
  <si>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</si>
  <si>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</si>
  <si>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</si>
  <si>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</si>
  <si>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</si>
  <si>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</si>
  <si>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</si>
  <si>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</si>
  <si>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</si>
  <si>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</si>
  <si>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</si>
  <si>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</si>
  <si>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</si>
  <si>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</si>
  <si>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</si>
  <si>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</si>
  <si>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</si>
  <si>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</si>
  <si>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</si>
  <si>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</si>
  <si>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</si>
  <si>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</si>
  <si>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</si>
  <si>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</si>
  <si>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</si>
  <si>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</si>
  <si>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</si>
  <si>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</si>
  <si>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</si>
  <si>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</si>
  <si>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</si>
  <si>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</si>
  <si>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</si>
  <si>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</si>
  <si>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</si>
  <si>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</si>
  <si>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</si>
  <si>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</si>
  <si>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</si>
  <si>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</si>
  <si>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</si>
  <si>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</si>
  <si>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</si>
  <si>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</si>
  <si>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</si>
  <si>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</si>
  <si>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</si>
  <si>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</si>
  <si>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</si>
  <si>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</si>
  <si>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</si>
  <si>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</si>
  <si>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</si>
  <si>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</si>
  <si>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</si>
  <si>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</si>
  <si>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</si>
  <si>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</si>
  <si>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</si>
  <si>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</si>
  <si>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</si>
  <si>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</si>
  <si>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</si>
  <si>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</si>
  <si>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</si>
  <si>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</si>
  <si>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</si>
  <si>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</si>
  <si>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</si>
  <si>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</si>
  <si>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</si>
  <si>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</si>
  <si>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</si>
  <si>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</si>
  <si>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</si>
  <si>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</si>
  <si>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</si>
  <si>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</si>
  <si>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</si>
  <si>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</si>
  <si>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</si>
  <si>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</si>
  <si>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</si>
  <si>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</si>
  <si>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</si>
  <si>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</si>
  <si>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</si>
  <si>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</si>
  <si>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</si>
  <si>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</si>
  <si>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</si>
  <si>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</si>
  <si>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</si>
  <si>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</si>
  <si>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</si>
  <si>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</si>
  <si>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</si>
  <si>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</si>
  <si>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</si>
  <si>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</si>
  <si>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</si>
  <si>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</si>
  <si>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</si>
  <si>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</si>
  <si>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</si>
  <si>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</si>
  <si>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</si>
  <si>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</si>
  <si>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</si>
  <si>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</si>
  <si>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</si>
  <si>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</si>
  <si>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</si>
  <si>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</si>
  <si>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</si>
  <si>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</si>
  <si>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</si>
  <si>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</si>
  <si>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</si>
  <si>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</si>
  <si>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</si>
  <si>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</si>
  <si>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</si>
  <si>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</si>
  <si>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</si>
  <si>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</si>
  <si>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</si>
  <si>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</si>
  <si>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</si>
  <si>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</si>
  <si>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</si>
  <si>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</si>
  <si>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</si>
  <si>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</si>
  <si>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</si>
  <si>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</si>
  <si>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</si>
  <si>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</si>
  <si>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</si>
  <si>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</si>
  <si>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</si>
  <si>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</si>
  <si>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</si>
  <si>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</si>
  <si>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</si>
  <si>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</si>
  <si>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</si>
  <si>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</si>
  <si>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</si>
  <si>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</si>
  <si>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</si>
  <si>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</si>
  <si>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</si>
  <si>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</si>
  <si>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</si>
  <si>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</si>
  <si>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</si>
  <si>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</si>
  <si>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</si>
  <si>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</si>
  <si>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</si>
  <si>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</si>
  <si>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</si>
  <si>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</si>
  <si>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</si>
  <si>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</si>
  <si>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</si>
  <si>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</si>
  <si>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</si>
  <si>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</si>
  <si>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</si>
  <si>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</si>
  <si>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</si>
  <si>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</si>
  <si>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</si>
  <si>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</si>
  <si>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</si>
  <si>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</si>
  <si>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</si>
  <si>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</si>
  <si>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</si>
  <si>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</si>
  <si>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</si>
  <si>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</si>
  <si>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</si>
  <si>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</si>
  <si>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</si>
  <si>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</si>
  <si>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</si>
  <si>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</si>
  <si>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</si>
  <si>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</si>
  <si>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</si>
  <si>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</si>
  <si>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</si>
  <si>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</si>
  <si>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</si>
  <si>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</si>
  <si>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</si>
  <si>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</si>
  <si>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</si>
  <si>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</si>
  <si>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</si>
  <si>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</si>
  <si>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</si>
  <si>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</si>
  <si>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</si>
  <si>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</si>
  <si>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</si>
  <si>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</si>
  <si>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</si>
  <si>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</si>
  <si>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</si>
  <si>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</si>
  <si>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</si>
  <si>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</si>
  <si>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</si>
  <si>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</si>
  <si>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</si>
  <si>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</si>
  <si>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</si>
  <si>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</si>
  <si>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</si>
  <si>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</si>
  <si>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</si>
  <si>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</si>
  <si>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</si>
  <si>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</si>
  <si>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</si>
  <si>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</si>
  <si>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</si>
  <si>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</si>
  <si>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</si>
  <si>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</si>
  <si>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</si>
  <si>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</si>
  <si>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</si>
  <si>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</si>
  <si>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</si>
  <si>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</si>
  <si>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</si>
  <si>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</si>
  <si>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</si>
  <si>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</si>
  <si>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</si>
  <si>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</si>
  <si>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</si>
  <si>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</si>
  <si>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</si>
  <si>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</si>
  <si>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</si>
  <si>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</si>
  <si>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</si>
  <si>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</si>
  <si>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</si>
  <si>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</si>
  <si>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</si>
  <si>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</si>
  <si>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</si>
  <si>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</si>
  <si>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</si>
  <si>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</si>
  <si>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</si>
  <si>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</si>
  <si>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</si>
  <si>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</si>
  <si>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</si>
  <si>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</si>
  <si>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</si>
  <si>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</si>
  <si>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</si>
  <si>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</si>
  <si>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</si>
  <si>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</si>
  <si>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</si>
  <si>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</si>
  <si>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</si>
  <si>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</si>
  <si>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</si>
  <si>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</si>
  <si>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</si>
  <si>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</si>
  <si>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</si>
  <si>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</si>
  <si>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</si>
  <si>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</si>
  <si>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</si>
  <si>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</si>
  <si>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</si>
  <si>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</si>
  <si>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</si>
  <si>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</si>
  <si>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</si>
  <si>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</si>
  <si>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</si>
  <si>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</si>
  <si>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</si>
  <si>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</si>
  <si>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</si>
  <si>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</si>
  <si>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</si>
  <si>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</si>
  <si>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</si>
  <si>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</si>
  <si>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</si>
  <si>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</si>
  <si>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</si>
  <si>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</si>
  <si>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</si>
  <si>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</si>
  <si>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</si>
  <si>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</si>
  <si>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</si>
  <si>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</si>
  <si>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</si>
  <si>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</si>
  <si>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</si>
  <si>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</si>
  <si>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</si>
  <si>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</si>
  <si>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</si>
  <si>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</si>
  <si>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</si>
  <si>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</si>
  <si>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</si>
  <si>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</si>
  <si>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</si>
  <si>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</si>
  <si>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</si>
  <si>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</si>
  <si>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</si>
  <si>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</si>
  <si>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</si>
  <si>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</si>
  <si>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</si>
  <si>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</si>
  <si>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</si>
  <si>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</si>
  <si>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</si>
  <si>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</si>
  <si>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</si>
  <si>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</si>
  <si>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</si>
  <si>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</si>
  <si>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</si>
  <si>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</si>
  <si>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</si>
  <si>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</si>
  <si>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</si>
  <si>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</si>
  <si>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</si>
  <si>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</si>
  <si>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</si>
  <si>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</si>
  <si>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</si>
  <si>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</si>
  <si>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</si>
  <si>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</si>
  <si>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</si>
  <si>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</si>
  <si>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</si>
  <si>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</si>
  <si>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</si>
  <si>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</si>
  <si>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</si>
  <si>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</si>
  <si>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</si>
  <si>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</si>
  <si>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</si>
  <si>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</si>
  <si>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</si>
  <si>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</si>
  <si>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</si>
  <si>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</si>
  <si>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</si>
  <si>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</si>
  <si>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</si>
  <si>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</si>
  <si>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</si>
  <si>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</si>
  <si>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</si>
  <si>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</si>
  <si>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</si>
  <si>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</si>
  <si>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</si>
  <si>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</si>
  <si>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</si>
  <si>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</si>
  <si>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</si>
  <si>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</si>
  <si>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</si>
  <si>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</si>
  <si>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</si>
  <si>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</si>
  <si>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</si>
  <si>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</si>
  <si>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</si>
  <si>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</si>
  <si>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</si>
  <si>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</si>
  <si>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</si>
  <si>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</si>
  <si>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</si>
  <si>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</si>
  <si>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</si>
  <si>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</si>
  <si>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</si>
  <si>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</si>
  <si>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</si>
  <si>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</si>
  <si>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</si>
  <si>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</si>
  <si>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</si>
  <si>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</si>
  <si>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</si>
  <si>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</si>
  <si>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</si>
  <si>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</si>
  <si>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</si>
  <si>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</si>
  <si>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</si>
  <si>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</si>
  <si>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</si>
  <si>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</si>
  <si>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</si>
  <si>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</si>
  <si>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</si>
  <si>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</si>
  <si>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</si>
  <si>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</si>
  <si>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</si>
  <si>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</si>
  <si>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</si>
  <si>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</si>
  <si>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</si>
  <si>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</si>
  <si>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</si>
  <si>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</si>
  <si>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</si>
  <si>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</si>
  <si>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</si>
  <si>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</si>
  <si>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</si>
  <si>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</si>
  <si>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</si>
  <si>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</si>
  <si>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</si>
  <si>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</si>
  <si>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</si>
  <si>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</si>
  <si>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</si>
  <si>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</si>
  <si>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</si>
  <si>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</si>
  <si>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</si>
  <si>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</si>
  <si>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</si>
  <si>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</si>
  <si>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</si>
  <si>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</si>
  <si>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</si>
  <si>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</si>
  <si>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</si>
  <si>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</si>
  <si>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</si>
  <si>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</si>
  <si>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</si>
  <si>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</si>
  <si>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</si>
  <si>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</si>
  <si>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</si>
  <si>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</si>
  <si>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</si>
  <si>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</si>
  <si>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</si>
  <si>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</si>
  <si>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</si>
  <si>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</si>
  <si>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</si>
  <si>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</si>
  <si>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</si>
  <si>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</si>
  <si>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</si>
  <si>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</si>
  <si>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</si>
  <si>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</si>
  <si>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</si>
  <si>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</si>
  <si>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</si>
  <si>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</si>
  <si>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</si>
  <si>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</si>
  <si>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</si>
  <si>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</si>
  <si>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</si>
  <si>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</si>
  <si>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</si>
  <si>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</si>
  <si>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</si>
  <si>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</si>
  <si>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</si>
  <si>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</si>
  <si>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</si>
  <si>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</si>
  <si>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</si>
  <si>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</si>
  <si>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</si>
  <si>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</si>
  <si>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</si>
  <si>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</si>
  <si>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</si>
  <si>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</si>
  <si>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</si>
  <si>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</si>
  <si>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</si>
  <si>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</si>
  <si>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</si>
  <si>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</si>
  <si>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</si>
  <si>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</si>
  <si>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</si>
  <si>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</si>
  <si>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</si>
  <si>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</si>
  <si>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</si>
  <si>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</si>
  <si>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</si>
  <si>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</si>
  <si>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</si>
  <si>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</si>
  <si>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</si>
  <si>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</si>
  <si>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</si>
  <si>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</si>
  <si>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</si>
  <si>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</si>
  <si>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</si>
  <si>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</si>
  <si>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</si>
  <si>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</si>
  <si>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</si>
  <si>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</si>
  <si>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</si>
  <si>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</si>
  <si>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</si>
  <si>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</si>
  <si>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</si>
  <si>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</si>
  <si>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</si>
  <si>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</si>
  <si>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</si>
  <si>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</si>
  <si>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</si>
  <si>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</si>
  <si>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</si>
  <si>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</si>
  <si>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</si>
  <si>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</si>
  <si>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</si>
  <si>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</si>
  <si>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</si>
  <si>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</si>
  <si>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</si>
  <si>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</si>
  <si>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</si>
  <si>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</si>
  <si>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</si>
  <si>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</si>
  <si>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</si>
  <si>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</si>
  <si>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</si>
  <si>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</si>
  <si>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</si>
  <si>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</si>
  <si>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</si>
  <si>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</si>
  <si>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</si>
  <si>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</si>
  <si>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</si>
  <si>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</si>
  <si>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</si>
  <si>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</si>
  <si>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</si>
  <si>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</si>
  <si>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</si>
  <si>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</si>
  <si>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</si>
  <si>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</si>
  <si>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</si>
  <si>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</si>
  <si>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</si>
  <si>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</si>
  <si>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</si>
  <si>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</si>
  <si>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</si>
  <si>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</si>
  <si>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</si>
  <si>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</si>
  <si>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</si>
  <si>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</si>
  <si>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</si>
  <si>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</si>
  <si>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</si>
  <si>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</si>
  <si>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</si>
  <si>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</si>
  <si>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</si>
  <si>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</si>
  <si>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</si>
  <si>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</si>
  <si>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</si>
  <si>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</si>
  <si>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</si>
  <si>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</si>
  <si>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</si>
  <si>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</si>
  <si>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</si>
  <si>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</si>
  <si>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</si>
  <si>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</si>
  <si>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</si>
  <si>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</si>
  <si>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</si>
  <si>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</si>
  <si>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</si>
  <si>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</si>
  <si>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</si>
  <si>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</si>
  <si>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</si>
  <si>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</si>
  <si>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</si>
  <si>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</si>
  <si>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</si>
  <si>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</si>
  <si>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</si>
  <si>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</si>
  <si>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</si>
  <si>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</si>
  <si>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</si>
  <si>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</si>
  <si>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</si>
  <si>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</si>
  <si>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</si>
  <si>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</si>
  <si>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</si>
  <si>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</si>
  <si>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</si>
  <si>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</si>
  <si>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</si>
  <si>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</si>
  <si>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</si>
  <si>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</si>
  <si>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</si>
  <si>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</si>
  <si>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</si>
  <si>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</si>
  <si>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</si>
  <si>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</si>
  <si>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</si>
  <si>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</si>
  <si>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</si>
  <si>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</si>
  <si>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</si>
  <si>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</si>
  <si>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</si>
  <si>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</si>
  <si>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</si>
  <si>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</si>
  <si>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</si>
  <si>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</si>
  <si>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</si>
  <si>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</si>
  <si>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</si>
  <si>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</si>
  <si>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</si>
  <si>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</si>
  <si>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</si>
  <si>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</si>
  <si>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</si>
  <si>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</si>
  <si>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</si>
  <si>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</si>
  <si>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</si>
  <si>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</si>
  <si>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</si>
  <si>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</si>
  <si>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</si>
  <si>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</si>
  <si>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</si>
  <si>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</si>
  <si>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</si>
  <si>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</si>
  <si>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</si>
  <si>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</si>
  <si>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</si>
  <si>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</si>
  <si>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</si>
  <si>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</si>
  <si>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</si>
  <si>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</si>
  <si>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</si>
  <si>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</si>
  <si>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</si>
  <si>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</si>
  <si>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</si>
  <si>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</si>
  <si>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</si>
  <si>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</si>
  <si>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</si>
  <si>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</si>
  <si>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</si>
  <si>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</si>
  <si>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</si>
  <si>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</si>
  <si>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</si>
  <si>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</si>
  <si>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</si>
  <si>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</si>
  <si>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</si>
  <si>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</si>
  <si>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</si>
  <si>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</si>
  <si>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</si>
  <si>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</si>
  <si>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</si>
  <si>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</si>
  <si>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</si>
  <si>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</si>
  <si>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</si>
  <si>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</si>
  <si>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</si>
  <si>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</si>
  <si>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</si>
  <si>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</si>
  <si>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</si>
  <si>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</si>
  <si>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</si>
  <si>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</si>
  <si>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</si>
  <si>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</si>
  <si>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</si>
  <si>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</si>
  <si>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</si>
  <si>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</si>
  <si>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</si>
  <si>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</si>
  <si>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</si>
  <si>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</si>
  <si>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</si>
  <si>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</si>
  <si>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</si>
  <si>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</si>
  <si>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</si>
  <si>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</si>
  <si>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</si>
  <si>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</si>
  <si>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</si>
  <si>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</si>
  <si>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</si>
  <si>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</si>
  <si>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</si>
  <si>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</si>
  <si>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</si>
  <si>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</si>
  <si>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</si>
  <si>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</si>
  <si>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</si>
  <si>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</si>
  <si>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</si>
  <si>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</si>
  <si>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</si>
  <si>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</si>
  <si>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</si>
  <si>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</si>
  <si>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</si>
  <si>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</si>
  <si>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</si>
  <si>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</si>
  <si>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</si>
  <si>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</si>
  <si>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</si>
  <si>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</si>
  <si>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</si>
  <si>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</si>
  <si>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</si>
  <si>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</si>
  <si>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</si>
  <si>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</si>
  <si>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</si>
  <si>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</si>
  <si>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</si>
  <si>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</si>
  <si>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</si>
  <si>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</si>
  <si>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</si>
  <si>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</si>
  <si>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</si>
  <si>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</si>
  <si>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</si>
  <si>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</si>
  <si>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</si>
  <si>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</si>
  <si>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</si>
  <si>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</si>
  <si>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</si>
  <si>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</si>
  <si>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</si>
  <si>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</si>
  <si>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</si>
  <si>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</si>
  <si>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</si>
  <si>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</si>
  <si>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</si>
  <si>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</si>
  <si>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</si>
  <si>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</si>
  <si>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</si>
  <si>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</si>
  <si>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</si>
  <si>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</si>
  <si>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</si>
  <si>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</si>
  <si>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</si>
  <si>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</si>
  <si>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</si>
  <si>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</si>
  <si>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</si>
  <si>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</si>
  <si>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</si>
  <si>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</si>
  <si>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</si>
  <si>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</si>
  <si>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</si>
  <si>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</si>
  <si>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</si>
  <si>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</si>
  <si>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</si>
  <si>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</si>
  <si>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</si>
  <si>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</si>
  <si>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</si>
  <si>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</si>
  <si>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</si>
  <si>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</si>
  <si>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</si>
  <si>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</si>
  <si>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</si>
  <si>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</si>
  <si>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</si>
  <si>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</si>
  <si>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</si>
  <si>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</si>
  <si>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</si>
  <si>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</si>
  <si>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</si>
  <si>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</si>
  <si>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</si>
  <si>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</si>
  <si>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</si>
  <si>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</si>
  <si>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</si>
  <si>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</si>
  <si>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</si>
  <si>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</si>
  <si>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</si>
  <si>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</si>
  <si>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</si>
  <si>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</si>
  <si>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</si>
  <si>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</si>
  <si>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</si>
  <si>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</si>
  <si>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</si>
  <si>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</si>
  <si>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</si>
  <si>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</si>
  <si>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</si>
  <si>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</si>
  <si>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</si>
  <si>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</si>
  <si>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</si>
  <si>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</si>
  <si>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</si>
  <si>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</si>
  <si>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</si>
  <si>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</si>
  <si>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</si>
  <si>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</si>
  <si>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</si>
  <si>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</si>
  <si>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</si>
  <si>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</si>
  <si>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</si>
  <si>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</si>
  <si>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</si>
  <si>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</si>
  <si>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</si>
  <si>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</si>
  <si>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</si>
  <si>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</si>
  <si>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</si>
  <si>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</si>
  <si>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</si>
  <si>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</si>
  <si>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</si>
  <si>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</si>
  <si>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</si>
  <si>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</si>
  <si>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</si>
  <si>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</si>
  <si>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</si>
  <si>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</si>
  <si>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</si>
  <si>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</si>
  <si>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</si>
  <si>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</si>
  <si>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</si>
  <si>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</si>
  <si>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</si>
  <si>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</si>
  <si>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</si>
  <si>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</si>
  <si>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</si>
  <si>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</si>
  <si>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</si>
  <si>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</si>
  <si>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</si>
  <si>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</si>
  <si>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</si>
  <si>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</si>
  <si>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</si>
  <si>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</si>
  <si>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</si>
  <si>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</si>
  <si>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</si>
  <si>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</si>
  <si>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</si>
  <si>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</si>
  <si>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</si>
  <si>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</si>
  <si>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</si>
  <si>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</si>
  <si>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</si>
  <si>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</si>
  <si>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</si>
  <si>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</si>
  <si>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</si>
  <si>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</si>
  <si>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</si>
  <si>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</si>
  <si>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</si>
  <si>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</si>
  <si>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</si>
  <si>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</si>
  <si>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</si>
  <si>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</si>
  <si>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</si>
  <si>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</si>
  <si>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</si>
  <si>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</si>
  <si>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</si>
  <si>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</si>
  <si>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</si>
  <si>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</si>
  <si>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</si>
  <si>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</si>
  <si>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</si>
  <si>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</si>
  <si>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</si>
  <si>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</si>
  <si>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</si>
  <si>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</si>
  <si>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</si>
  <si>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</si>
  <si>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</si>
  <si>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</si>
  <si>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</si>
  <si>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</si>
  <si>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</si>
  <si>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</si>
  <si>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</si>
  <si>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</si>
  <si>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</si>
  <si>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</si>
  <si>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</si>
  <si>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</si>
  <si>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</si>
  <si>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</si>
  <si>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</si>
  <si>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</si>
  <si>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</si>
  <si>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</si>
  <si>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</si>
  <si>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</si>
  <si>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</si>
  <si>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</si>
  <si>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</si>
  <si>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</si>
  <si>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</si>
  <si>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</si>
  <si>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</si>
  <si>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</si>
  <si>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</si>
  <si>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</si>
  <si>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</si>
  <si>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</si>
  <si>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</si>
  <si>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</si>
  <si>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</si>
  <si>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</si>
  <si>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</si>
  <si>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</si>
  <si>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</si>
  <si>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</si>
  <si>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</si>
  <si>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</si>
  <si>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</si>
  <si>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</si>
  <si>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</si>
  <si>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</si>
  <si>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</si>
  <si>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</si>
  <si>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</si>
  <si>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</si>
  <si>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</si>
  <si>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</si>
  <si>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</si>
  <si>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</si>
  <si>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</si>
  <si>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</si>
  <si>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</si>
  <si>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</si>
  <si>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</si>
  <si>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</si>
  <si>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</si>
  <si>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</si>
  <si>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</si>
  <si>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</si>
  <si>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</si>
  <si>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</si>
  <si>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</si>
  <si>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</si>
  <si>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</si>
  <si>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</si>
  <si>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</si>
  <si>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</si>
  <si>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</si>
  <si>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</si>
  <si>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</si>
  <si>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</si>
  <si>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</si>
  <si>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</si>
  <si>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</si>
  <si>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</si>
  <si>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</si>
  <si>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</si>
  <si>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</si>
  <si>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</si>
  <si>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</si>
  <si>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</si>
  <si>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</si>
  <si>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</si>
  <si>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</si>
  <si>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</si>
  <si>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</si>
  <si>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</si>
  <si>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</si>
  <si>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</si>
  <si>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</si>
  <si>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</si>
  <si>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</si>
  <si>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</si>
  <si>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</si>
  <si>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</si>
  <si>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</si>
  <si>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</si>
  <si>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</si>
  <si>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</si>
  <si>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</si>
  <si>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</si>
  <si>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</si>
  <si>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</si>
  <si>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</si>
  <si>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</si>
  <si>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</si>
  <si>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</si>
  <si>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</si>
  <si>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</si>
  <si>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</si>
  <si>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</si>
  <si>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</si>
  <si>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</si>
  <si>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</si>
  <si>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</si>
  <si>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</si>
  <si>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</si>
  <si>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</si>
  <si>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</si>
  <si>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</si>
  <si>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</si>
  <si>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</si>
  <si>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</si>
  <si>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</si>
  <si>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</si>
  <si>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</si>
  <si>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</si>
  <si>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</si>
  <si>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</si>
  <si>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</si>
  <si>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</si>
  <si>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</si>
  <si>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</si>
  <si>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</si>
  <si>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</si>
  <si>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</si>
  <si>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</si>
  <si>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</si>
  <si>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</si>
  <si>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</si>
  <si>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</si>
  <si>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</si>
  <si>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</si>
  <si>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</si>
  <si>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</si>
  <si>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</si>
  <si>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</si>
  <si>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</si>
  <si>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</si>
  <si>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</si>
  <si>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</si>
  <si>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</si>
  <si>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</si>
  <si>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</si>
  <si>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</si>
  <si>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</si>
  <si>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</si>
  <si>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</si>
  <si>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</si>
  <si>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</si>
  <si>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</si>
  <si>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</si>
  <si>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</si>
  <si>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</si>
  <si>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</si>
  <si>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</si>
  <si>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</si>
  <si>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</si>
  <si>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</si>
  <si>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</si>
  <si>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</si>
  <si>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</si>
  <si>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</si>
  <si>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</si>
  <si>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</si>
  <si>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</si>
  <si>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</si>
  <si>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</si>
  <si>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</si>
  <si>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</si>
  <si>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</si>
  <si>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</si>
  <si>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</si>
  <si>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</si>
  <si>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</si>
  <si>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</si>
  <si>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</si>
  <si>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</si>
  <si>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</si>
  <si>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</si>
  <si>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</si>
  <si>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</si>
  <si>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</si>
  <si>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</si>
  <si>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</si>
  <si>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</si>
  <si>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</si>
  <si>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</si>
  <si>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</si>
  <si>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</si>
  <si>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</si>
  <si>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</si>
  <si>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</si>
  <si>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</si>
  <si>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</si>
  <si>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</si>
  <si>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</si>
  <si>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</si>
  <si>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</si>
  <si>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</si>
  <si>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</si>
  <si>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</si>
  <si>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</si>
  <si>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</si>
  <si>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</si>
  <si>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</si>
  <si>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</si>
  <si>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</si>
  <si>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</si>
  <si>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</si>
  <si>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</si>
  <si>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</si>
  <si>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</si>
  <si>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</si>
  <si>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</si>
  <si>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</si>
  <si>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</si>
  <si>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</si>
  <si>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</si>
  <si>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</si>
  <si>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</si>
  <si>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</si>
  <si>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</si>
  <si>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</si>
  <si>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</si>
  <si>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</si>
  <si>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</si>
  <si>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</si>
  <si>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</si>
  <si>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</si>
  <si>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</si>
  <si>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</si>
  <si>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</si>
  <si>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</si>
  <si>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</si>
  <si>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</si>
  <si>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</si>
  <si>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</si>
  <si>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</si>
  <si>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</si>
  <si>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</si>
  <si>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</si>
  <si>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</si>
  <si>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</si>
  <si>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</si>
  <si>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</si>
  <si>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</si>
  <si>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</si>
  <si>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</si>
  <si>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</si>
  <si>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</si>
  <si>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</si>
  <si>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</si>
  <si>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</si>
  <si>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</si>
  <si>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</si>
  <si>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</si>
  <si>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</si>
  <si>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</si>
  <si>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</si>
  <si>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</si>
  <si>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</si>
  <si>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</si>
  <si>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</si>
  <si>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</si>
  <si>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</si>
  <si>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</si>
  <si>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</si>
  <si>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</si>
  <si>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</si>
  <si>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</si>
  <si>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</si>
  <si>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</si>
  <si>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</si>
  <si>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</si>
  <si>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</si>
  <si>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</si>
  <si>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</si>
  <si>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</si>
  <si>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</si>
  <si>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</si>
  <si>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</si>
  <si>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</si>
  <si>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</si>
  <si>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</si>
  <si>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</si>
  <si>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</si>
  <si>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</si>
  <si>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</si>
  <si>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</si>
  <si>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</si>
  <si>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</si>
  <si>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</si>
  <si>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</si>
  <si>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</si>
  <si>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</si>
  <si>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</si>
  <si>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</si>
  <si>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</si>
  <si>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</si>
  <si>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</si>
  <si>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</si>
  <si>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</si>
  <si>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</si>
  <si>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</si>
  <si>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</si>
  <si>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</si>
  <si>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</si>
  <si>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</si>
  <si>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</si>
  <si>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</si>
  <si>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</si>
  <si>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</si>
  <si>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</si>
  <si>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</si>
  <si>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</si>
  <si>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</si>
  <si>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</si>
  <si>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</si>
  <si>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</si>
  <si>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</si>
  <si>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</si>
  <si>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</si>
  <si>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</si>
  <si>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</si>
  <si>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</si>
  <si>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</si>
  <si>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</si>
  <si>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</si>
  <si>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</si>
  <si>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</si>
  <si>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</si>
  <si>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</si>
  <si>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</si>
  <si>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</si>
  <si>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</si>
  <si>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</si>
  <si>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</si>
  <si>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</si>
  <si>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</si>
  <si>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</si>
  <si>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</si>
  <si>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</si>
  <si>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</si>
  <si>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</si>
  <si>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</si>
  <si>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</si>
  <si>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</si>
  <si>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</si>
  <si>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</si>
  <si>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</si>
  <si>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</si>
  <si>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</si>
  <si>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</si>
  <si>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</si>
  <si>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</si>
  <si>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</si>
  <si>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</si>
  <si>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</si>
  <si>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</si>
  <si>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</si>
  <si>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</si>
  <si>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</si>
  <si>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</si>
  <si>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</si>
  <si>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</si>
  <si>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</si>
  <si>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</si>
  <si>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</si>
  <si>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</si>
  <si>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</si>
  <si>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</si>
  <si>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</si>
  <si>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</si>
  <si>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</si>
  <si>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</si>
  <si>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</si>
  <si>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</si>
  <si>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</si>
  <si>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</si>
  <si>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</si>
  <si>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</si>
  <si>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</si>
  <si>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</si>
  <si>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</si>
  <si>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</si>
  <si>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</si>
  <si>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</si>
  <si>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</si>
  <si>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</si>
  <si>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</si>
  <si>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</si>
  <si>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</si>
  <si>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</si>
  <si>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</si>
  <si>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</si>
  <si>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</si>
  <si>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</si>
  <si>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</si>
  <si>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</si>
  <si>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</si>
  <si>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</si>
  <si>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</si>
  <si>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</si>
  <si>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</si>
  <si>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</si>
  <si>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</si>
  <si>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</si>
  <si>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</si>
  <si>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</si>
  <si>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</si>
  <si>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</si>
  <si>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</si>
  <si>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</si>
  <si>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</si>
  <si>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</si>
  <si>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</si>
  <si>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</si>
  <si>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</si>
  <si>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</si>
  <si>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</si>
  <si>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</si>
  <si>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</si>
  <si>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</si>
  <si>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</si>
  <si>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</si>
  <si>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</si>
  <si>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</si>
  <si>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</si>
  <si>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</si>
  <si>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</si>
  <si>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</si>
  <si>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</si>
  <si>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</si>
  <si>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</si>
  <si>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</si>
  <si>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</si>
  <si>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</si>
  <si>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</si>
  <si>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</si>
  <si>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</si>
  <si>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</si>
  <si>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</si>
  <si>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</si>
  <si>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</si>
  <si>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</si>
  <si>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</si>
  <si>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</si>
  <si>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</si>
  <si>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</si>
  <si>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</si>
  <si>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</si>
  <si>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</si>
  <si>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</si>
  <si>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</si>
  <si>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</si>
  <si>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</si>
  <si>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</si>
  <si>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</si>
  <si>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</si>
  <si>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</si>
  <si>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</si>
  <si>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</si>
  <si>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</si>
  <si>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</si>
  <si>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</si>
  <si>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</si>
  <si>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</si>
  <si>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</si>
  <si>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</si>
  <si>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</si>
  <si>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</si>
  <si>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</si>
  <si>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</si>
  <si>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</si>
  <si>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</si>
  <si>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</si>
  <si>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</si>
  <si>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</si>
  <si>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</si>
  <si>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</si>
  <si>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</si>
  <si>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</si>
  <si>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</si>
  <si>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</si>
  <si>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</si>
  <si>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</si>
  <si>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</si>
  <si>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</si>
  <si>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</si>
  <si>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</si>
  <si>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</si>
  <si>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</si>
  <si>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</si>
  <si>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</si>
  <si>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</si>
  <si>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</si>
  <si>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</si>
  <si>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</si>
  <si>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</si>
  <si>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</si>
  <si>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</si>
  <si>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</si>
  <si>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</si>
  <si>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</si>
  <si>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</si>
  <si>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</si>
  <si>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</si>
  <si>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</si>
  <si>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</si>
  <si>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</si>
  <si>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</si>
  <si>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</si>
  <si>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</si>
  <si>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</si>
  <si>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</si>
  <si>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</si>
  <si>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</si>
  <si>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</si>
  <si>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</si>
  <si>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</si>
  <si>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</si>
  <si>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</si>
  <si>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</si>
  <si>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</si>
  <si>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</si>
  <si>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</si>
  <si>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</si>
  <si>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</si>
  <si>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</si>
  <si>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</si>
  <si>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</si>
  <si>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</si>
  <si>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</si>
  <si>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</si>
  <si>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</si>
  <si>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</si>
  <si>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</si>
  <si>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</si>
  <si>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</si>
  <si>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</si>
  <si>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</si>
  <si>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</si>
  <si>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</si>
  <si>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</si>
  <si>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</si>
  <si>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</si>
  <si>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</si>
  <si>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</si>
  <si>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</si>
  <si>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</si>
  <si>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</si>
  <si>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</si>
  <si>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</si>
  <si>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</si>
  <si>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</si>
  <si>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</si>
  <si>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</si>
  <si>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</si>
  <si>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</si>
  <si>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</si>
  <si>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</si>
  <si>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</si>
  <si>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</si>
  <si>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</si>
  <si>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</si>
  <si>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</si>
  <si>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</si>
  <si>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</si>
  <si>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</si>
  <si>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</si>
  <si>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</si>
  <si>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</si>
  <si>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</si>
  <si>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</si>
  <si>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</si>
  <si>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</si>
  <si>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</si>
  <si>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</si>
  <si>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</si>
  <si>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</si>
  <si>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</si>
  <si>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</si>
  <si>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</si>
  <si>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</si>
  <si>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</si>
  <si>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</si>
  <si>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</si>
  <si>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</si>
  <si>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</si>
  <si>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</si>
  <si>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</si>
  <si>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</si>
  <si>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</si>
  <si>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</si>
  <si>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</si>
  <si>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</si>
  <si>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</si>
  <si>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</si>
  <si>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</si>
  <si>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</si>
  <si>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</si>
  <si>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</si>
  <si>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</si>
  <si>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</si>
  <si>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</si>
  <si>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</si>
  <si>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</si>
  <si>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</si>
  <si>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</si>
  <si>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</si>
  <si>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</si>
  <si>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</si>
  <si>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</si>
  <si>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</si>
  <si>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</si>
  <si>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</si>
  <si>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</si>
  <si>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</si>
  <si>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</si>
  <si>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</si>
  <si>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</si>
  <si>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</si>
  <si>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</si>
  <si>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</si>
  <si>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</si>
  <si>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</si>
  <si>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</si>
  <si>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</si>
  <si>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</si>
  <si>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</si>
  <si>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</si>
  <si>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</si>
  <si>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</si>
  <si>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</si>
  <si>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</si>
  <si>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</si>
  <si>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</si>
  <si>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</si>
  <si>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</si>
  <si>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</si>
  <si>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</si>
  <si>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</si>
  <si>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</si>
  <si>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</si>
  <si>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</si>
  <si>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</si>
  <si>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</si>
  <si>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</si>
  <si>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</si>
  <si>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</si>
  <si>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</si>
  <si>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</si>
  <si>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</si>
  <si>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</si>
  <si>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</si>
  <si>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</si>
  <si>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</si>
  <si>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</si>
  <si>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</si>
  <si>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</si>
  <si>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</si>
  <si>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</si>
  <si>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</si>
  <si>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</si>
  <si>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</si>
  <si>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</si>
  <si>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</si>
  <si>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</si>
  <si>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</si>
  <si>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</si>
  <si>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</si>
  <si>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</si>
  <si>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</si>
  <si>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</si>
  <si>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</si>
  <si>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</si>
  <si>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</si>
  <si>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</si>
  <si>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</si>
  <si>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</si>
  <si>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</si>
  <si>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</si>
  <si>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</si>
  <si>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</si>
  <si>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</si>
  <si>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</si>
  <si>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</si>
  <si>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</si>
  <si>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</si>
  <si>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</si>
  <si>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</si>
  <si>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</si>
  <si>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</si>
  <si>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</si>
  <si>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</si>
  <si>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</si>
  <si>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</si>
  <si>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</si>
  <si>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</si>
  <si>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</si>
  <si>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</si>
  <si>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</si>
  <si>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</si>
  <si>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</si>
  <si>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</si>
  <si>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</si>
  <si>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</si>
  <si>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</si>
  <si>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</si>
  <si>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</si>
  <si>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</si>
  <si>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</si>
  <si>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</si>
  <si>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</si>
  <si>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</si>
  <si>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</si>
  <si>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</si>
  <si>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</si>
  <si>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</si>
  <si>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</si>
  <si>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</si>
  <si>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</si>
  <si>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</si>
  <si>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</si>
  <si>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</si>
  <si>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</si>
  <si>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</si>
  <si>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</si>
  <si>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</si>
  <si>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</si>
  <si>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</si>
  <si>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</si>
  <si>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</si>
  <si>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</si>
  <si>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</si>
  <si>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</si>
  <si>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</si>
  <si>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</si>
  <si>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</si>
  <si>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</si>
  <si>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</si>
  <si>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</si>
  <si>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</si>
  <si>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</si>
  <si>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</si>
  <si>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</si>
  <si>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</si>
  <si>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</si>
  <si>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</si>
  <si>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</si>
  <si>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</si>
  <si>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</si>
  <si>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</si>
  <si>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</si>
  <si>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</si>
  <si>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</si>
  <si>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</si>
  <si>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</si>
  <si>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</si>
  <si>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</si>
  <si>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</si>
  <si>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</si>
  <si>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</si>
  <si>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</si>
  <si>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</si>
  <si>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</si>
  <si>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</si>
  <si>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</si>
  <si>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</si>
  <si>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</si>
  <si>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</si>
  <si>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</si>
  <si>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</si>
  <si>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</si>
  <si>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</si>
  <si>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</si>
  <si>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</si>
  <si>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</si>
  <si>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</si>
  <si>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</si>
  <si>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</si>
  <si>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</si>
  <si>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</si>
  <si>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</si>
  <si>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</si>
  <si>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</si>
  <si>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</si>
  <si>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</si>
  <si>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</si>
  <si>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</si>
  <si>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</si>
  <si>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</si>
  <si>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</si>
  <si>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</si>
  <si>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</si>
  <si>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</si>
  <si>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</si>
  <si>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</si>
  <si>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</si>
  <si>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</si>
  <si>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</si>
  <si>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</si>
  <si>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</si>
  <si>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</si>
  <si>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</si>
  <si>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</si>
  <si>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</si>
  <si>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</si>
  <si>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</si>
  <si>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</si>
  <si>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</si>
  <si>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</si>
  <si>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</si>
  <si>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</si>
  <si>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</si>
  <si>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</si>
  <si>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</si>
  <si>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</si>
  <si>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</si>
  <si>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</si>
  <si>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</si>
  <si>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</si>
  <si>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</si>
  <si>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</si>
  <si>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</si>
  <si>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</si>
  <si>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</si>
  <si>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</si>
  <si>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</si>
  <si>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</si>
  <si>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</si>
  <si>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</si>
  <si>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</si>
  <si>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</si>
  <si>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</si>
  <si>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</si>
  <si>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</si>
  <si>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</si>
  <si>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</si>
  <si>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</si>
  <si>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</si>
  <si>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</si>
  <si>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</si>
  <si>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</si>
  <si>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</si>
  <si>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</si>
  <si>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</si>
  <si>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</si>
  <si>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</si>
  <si>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</si>
  <si>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</si>
  <si>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</si>
  <si>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</si>
  <si>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</si>
  <si>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</si>
  <si>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</si>
  <si>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</si>
  <si>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</si>
  <si>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</si>
  <si>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</si>
  <si>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</si>
  <si>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</si>
  <si>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</si>
  <si>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</si>
  <si>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</si>
  <si>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</si>
  <si>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</si>
  <si>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</si>
  <si>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</si>
  <si>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</si>
  <si>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</si>
  <si>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</si>
  <si>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</si>
  <si>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</si>
  <si>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</si>
  <si>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</si>
  <si>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</si>
  <si>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</si>
  <si>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</si>
  <si>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</si>
  <si>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</si>
  <si>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</si>
  <si>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</si>
  <si>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</si>
  <si>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</si>
  <si>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</si>
  <si>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</si>
  <si>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</si>
  <si>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</si>
  <si>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</si>
  <si>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</si>
  <si>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</si>
  <si>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</si>
  <si>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</si>
  <si>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</si>
  <si>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</si>
  <si>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</si>
  <si>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</si>
  <si>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</si>
  <si>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</si>
  <si>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</si>
  <si>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</si>
  <si>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</si>
  <si>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</si>
  <si>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</si>
  <si>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</si>
  <si>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</si>
  <si>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</si>
  <si>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</si>
  <si>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</si>
  <si>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</si>
  <si>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</si>
  <si>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</si>
  <si>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</si>
  <si>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</si>
  <si>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</si>
  <si>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</si>
  <si>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</si>
  <si>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</si>
  <si>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</si>
  <si>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</si>
  <si>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</si>
  <si>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</si>
  <si>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</si>
  <si>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</si>
  <si>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</si>
  <si>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</si>
  <si>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</si>
  <si>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</si>
  <si>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</si>
  <si>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</si>
  <si>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</si>
  <si>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</si>
  <si>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</si>
  <si>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</si>
  <si>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</si>
  <si>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</si>
  <si>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</si>
  <si>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</si>
  <si>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</si>
  <si>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</si>
  <si>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</si>
  <si>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</si>
  <si>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</si>
  <si>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</si>
  <si>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</si>
  <si>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</si>
  <si>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</si>
  <si>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</si>
  <si>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</si>
  <si>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</si>
  <si>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</si>
  <si>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</si>
  <si>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</si>
  <si>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</si>
  <si>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</si>
  <si>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</si>
  <si>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</si>
  <si>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</si>
  <si>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</si>
  <si>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</si>
  <si>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</si>
  <si>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</si>
  <si>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</si>
  <si>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</si>
  <si>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</si>
  <si>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</si>
  <si>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</si>
  <si>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</si>
  <si>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</si>
  <si>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</si>
  <si>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</si>
  <si>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</si>
  <si>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</si>
  <si>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</si>
  <si>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</si>
  <si>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</si>
  <si>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</si>
  <si>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</si>
  <si>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</si>
  <si>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</si>
  <si>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</si>
  <si>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</si>
  <si>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</si>
  <si>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</si>
  <si>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</si>
  <si>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</si>
  <si>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</si>
  <si>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</si>
  <si>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</si>
  <si>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</si>
  <si>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</si>
  <si>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</si>
  <si>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</si>
  <si>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</si>
  <si>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</si>
  <si>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</si>
  <si>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</si>
  <si>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</si>
  <si>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</si>
  <si>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</si>
  <si>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</si>
  <si>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</si>
  <si>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</si>
  <si>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</si>
  <si>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</si>
  <si>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</si>
  <si>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</si>
  <si>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</si>
  <si>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</si>
  <si>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</si>
  <si>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</si>
  <si>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</si>
  <si>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</si>
  <si>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</si>
  <si>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</si>
  <si>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</si>
  <si>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</si>
  <si>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</si>
  <si>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</si>
  <si>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</si>
  <si>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</si>
  <si>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</si>
  <si>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</si>
  <si>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</si>
  <si>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</si>
  <si>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</si>
  <si>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</si>
  <si>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</si>
  <si>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</si>
  <si>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</si>
  <si>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</si>
  <si>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</si>
  <si>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</si>
  <si>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</si>
  <si>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</si>
  <si>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</si>
  <si>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</si>
  <si>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</si>
  <si>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</si>
  <si>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</si>
  <si>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</si>
  <si>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</si>
  <si>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</si>
  <si>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</si>
  <si>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</si>
  <si>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</si>
  <si>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</si>
  <si>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</si>
  <si>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</si>
  <si>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</si>
  <si>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</si>
  <si>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</si>
  <si>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</si>
  <si>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</si>
  <si>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</si>
  <si>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</si>
  <si>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</si>
  <si>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</si>
  <si>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</si>
  <si>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</si>
  <si>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</si>
  <si>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</si>
  <si>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</si>
  <si>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</si>
  <si>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</si>
  <si>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</si>
  <si>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</si>
  <si>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</si>
  <si>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</si>
  <si>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</si>
  <si>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</si>
  <si>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</si>
  <si>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</si>
  <si>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</si>
  <si>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</si>
  <si>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</si>
  <si>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</si>
  <si>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</si>
  <si>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</si>
  <si>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</si>
  <si>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</si>
  <si>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</si>
  <si>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</si>
  <si>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</si>
  <si>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</si>
  <si>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</si>
  <si>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</si>
  <si>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</si>
  <si>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</si>
  <si>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</si>
  <si>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</si>
  <si>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</si>
  <si>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</si>
  <si>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</si>
  <si>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</si>
  <si>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</si>
  <si>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</si>
  <si>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</si>
  <si>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</si>
  <si>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</si>
  <si>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</si>
  <si>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</si>
  <si>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</si>
  <si>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</si>
  <si>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</si>
  <si>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</si>
  <si>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</si>
  <si>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</si>
  <si>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</si>
  <si>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</si>
  <si>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</si>
  <si>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</si>
  <si>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</si>
  <si>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</si>
  <si>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</si>
  <si>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</si>
  <si>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</si>
  <si>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</si>
  <si>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</si>
  <si>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</si>
  <si>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</si>
  <si>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</si>
  <si>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</si>
  <si>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</si>
  <si>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</si>
  <si>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</si>
  <si>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</si>
  <si>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</si>
  <si>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</si>
  <si>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</si>
  <si>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</si>
  <si>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</si>
  <si>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</si>
  <si>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</si>
  <si>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</si>
  <si>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</si>
  <si>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</si>
  <si>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</si>
  <si>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</si>
  <si>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</si>
  <si>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</si>
  <si>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</si>
  <si>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</si>
  <si>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</si>
  <si>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</si>
  <si>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</si>
  <si>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</si>
  <si>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</si>
  <si>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</si>
  <si>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</si>
  <si>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</si>
  <si>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</si>
  <si>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</si>
  <si>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</si>
  <si>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</si>
  <si>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</si>
  <si>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</si>
  <si>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</si>
  <si>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</si>
  <si>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</si>
  <si>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</si>
  <si>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</si>
  <si>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</si>
  <si>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</si>
  <si>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</si>
  <si>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</si>
  <si>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</si>
  <si>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</si>
  <si>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</si>
  <si>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</si>
  <si>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</si>
  <si>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</si>
  <si>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</si>
  <si>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</si>
  <si>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</si>
  <si>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</si>
  <si>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</si>
  <si>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</si>
  <si>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</si>
  <si>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</si>
  <si>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</si>
  <si>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</si>
  <si>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</si>
  <si>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</si>
  <si>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</si>
  <si>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</si>
  <si>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</si>
  <si>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</si>
  <si>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</si>
  <si>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</si>
  <si>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</si>
  <si>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</si>
  <si>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</si>
  <si>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</si>
  <si>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</si>
  <si>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</si>
  <si>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</si>
  <si>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</si>
  <si>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</si>
  <si>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</si>
  <si>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</si>
  <si>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</si>
  <si>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</si>
  <si>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</si>
  <si>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</si>
  <si>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</si>
  <si>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</si>
  <si>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</si>
  <si>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</si>
  <si>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</si>
  <si>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</si>
  <si>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</si>
  <si>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</si>
  <si>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</si>
  <si>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</si>
  <si>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</si>
  <si>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</si>
  <si>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</si>
  <si>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</si>
  <si>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</si>
  <si>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</si>
  <si>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</si>
  <si>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</si>
  <si>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</si>
  <si>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</si>
  <si>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</si>
  <si>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</si>
  <si>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</si>
  <si>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</si>
  <si>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</si>
  <si>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</si>
  <si>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</si>
  <si>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</si>
  <si>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</si>
  <si>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</si>
  <si>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</si>
  <si>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</si>
  <si>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</si>
  <si>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</si>
  <si>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</si>
  <si>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</si>
  <si>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</si>
  <si>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</si>
  <si>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</si>
  <si>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</si>
  <si>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</si>
  <si>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</si>
  <si>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</si>
  <si>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</si>
  <si>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</si>
  <si>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</si>
  <si>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</si>
  <si>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</si>
  <si>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</si>
  <si>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</si>
  <si>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</si>
  <si>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</si>
  <si>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</si>
  <si>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</si>
  <si>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</si>
  <si>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</si>
  <si>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</si>
  <si>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</si>
  <si>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</si>
  <si>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</si>
  <si>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</si>
  <si>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</si>
  <si>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</si>
  <si>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</si>
  <si>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</si>
  <si>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</si>
  <si>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</si>
  <si>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</si>
  <si>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</si>
  <si>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</si>
  <si>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</si>
  <si>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</si>
  <si>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</si>
  <si>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</si>
  <si>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</si>
  <si>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</si>
  <si>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</si>
  <si>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</si>
  <si>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</si>
  <si>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</si>
  <si>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</si>
  <si>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</si>
  <si>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</si>
  <si>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</si>
  <si>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</si>
  <si>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</si>
  <si>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</si>
  <si>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</si>
  <si>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</si>
  <si>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</si>
  <si>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</si>
  <si>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</si>
  <si>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</si>
  <si>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</si>
  <si>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</si>
  <si>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</si>
  <si>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</si>
  <si>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</si>
  <si>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</si>
  <si>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</si>
  <si>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</si>
  <si>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</si>
  <si>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</si>
  <si>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</si>
  <si>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</si>
  <si>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</si>
  <si>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</si>
  <si>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</si>
  <si>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</si>
  <si>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</si>
  <si>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</si>
  <si>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</si>
  <si>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</si>
  <si>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</si>
  <si>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</si>
  <si>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</si>
  <si>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</si>
  <si>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</si>
  <si>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</si>
  <si>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</si>
  <si>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</si>
  <si>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</si>
  <si>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</si>
  <si>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</si>
  <si>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</si>
  <si>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</si>
  <si>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</si>
  <si>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</si>
  <si>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</si>
  <si>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</si>
  <si>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</si>
  <si>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</si>
  <si>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</si>
  <si>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</si>
  <si>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</si>
  <si>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</si>
  <si>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</si>
  <si>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</si>
  <si>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</si>
  <si>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</si>
  <si>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</si>
  <si>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</si>
  <si>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</si>
  <si>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</si>
  <si>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</si>
  <si>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</si>
  <si>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</si>
  <si>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</si>
  <si>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</si>
  <si>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</si>
  <si>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</si>
  <si>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</si>
  <si>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</si>
  <si>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</si>
  <si>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</si>
  <si>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</si>
  <si>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</si>
  <si>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</si>
  <si>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</si>
  <si>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</si>
  <si>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</si>
  <si>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</si>
  <si>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</si>
  <si>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</si>
  <si>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</si>
  <si>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</si>
  <si>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</si>
  <si>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</si>
  <si>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</si>
  <si>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</si>
  <si>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</si>
  <si>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</si>
  <si>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</si>
  <si>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</si>
  <si>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</si>
  <si>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</si>
  <si>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</si>
  <si>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</si>
  <si>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</si>
  <si>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</si>
  <si>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</si>
  <si>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</si>
  <si>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</si>
  <si>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</si>
  <si>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</si>
  <si>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</si>
  <si>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</si>
  <si>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</si>
  <si>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</si>
  <si>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</si>
  <si>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</si>
  <si>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</si>
  <si>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</si>
  <si>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</si>
  <si>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</si>
  <si>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</si>
  <si>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</si>
  <si>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</si>
  <si>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</si>
  <si>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</si>
  <si>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</si>
  <si>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</si>
  <si>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</si>
  <si>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</si>
  <si>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</si>
  <si>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</si>
  <si>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</si>
  <si>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</si>
  <si>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</si>
  <si>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</si>
  <si>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</si>
  <si>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</si>
  <si>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</si>
  <si>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</si>
  <si>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</si>
  <si>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</si>
  <si>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</si>
  <si>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</si>
  <si>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</si>
  <si>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</si>
  <si>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</si>
  <si>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</si>
  <si>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</si>
  <si>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</si>
  <si>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</si>
  <si>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</si>
  <si>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</si>
  <si>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</si>
  <si>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</si>
  <si>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</si>
  <si>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</si>
  <si>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</si>
  <si>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</si>
  <si>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</si>
  <si>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</si>
  <si>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</si>
  <si>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</si>
  <si>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</si>
  <si>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</si>
  <si>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</si>
  <si>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</si>
  <si>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</si>
  <si>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</si>
  <si>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</si>
  <si>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</si>
  <si>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</si>
  <si>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</si>
  <si>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</si>
  <si>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</si>
  <si>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</si>
  <si>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</si>
  <si>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</si>
  <si>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</si>
  <si>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</si>
  <si>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</si>
  <si>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</si>
  <si>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</si>
  <si>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</si>
  <si>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</si>
  <si>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</si>
  <si>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</si>
  <si>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</si>
  <si>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</si>
  <si>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</si>
  <si>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</si>
  <si>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</si>
  <si>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</si>
  <si>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</si>
  <si>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</si>
  <si>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</si>
  <si>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</si>
  <si>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</si>
  <si>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</si>
  <si>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</si>
  <si>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</si>
  <si>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</si>
  <si>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</si>
  <si>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</si>
  <si>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</si>
  <si>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</si>
  <si>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</si>
  <si>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</si>
  <si>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</si>
  <si>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</si>
  <si>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</si>
  <si>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</si>
  <si>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</si>
  <si>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</si>
  <si>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</si>
  <si>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</si>
  <si>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</si>
  <si>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</si>
  <si>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</si>
  <si>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</si>
  <si>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</si>
  <si>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</si>
  <si>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</si>
  <si>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</si>
  <si>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</si>
  <si>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</si>
  <si>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</si>
  <si>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</si>
  <si>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</si>
  <si>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</si>
  <si>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</si>
  <si>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</si>
  <si>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</si>
  <si>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</si>
  <si>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</si>
  <si>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</si>
  <si>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</si>
  <si>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</si>
  <si>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</si>
  <si>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</si>
  <si>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</si>
  <si>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</si>
  <si>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</si>
  <si>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</si>
  <si>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</si>
  <si>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</si>
  <si>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</si>
  <si>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</si>
  <si>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</si>
  <si>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</si>
  <si>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</si>
  <si>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</si>
  <si>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</si>
  <si>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</si>
  <si>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</si>
  <si>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</si>
  <si>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</si>
  <si>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</si>
  <si>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</si>
  <si>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</si>
  <si>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</si>
  <si>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</si>
  <si>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</si>
  <si>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</si>
  <si>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</si>
  <si>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</si>
  <si>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</si>
  <si>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</si>
  <si>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</si>
  <si>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</si>
  <si>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</si>
  <si>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</si>
  <si>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</si>
  <si>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</si>
  <si>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</si>
  <si>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</si>
  <si>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</si>
  <si>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</si>
  <si>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</si>
  <si>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</si>
  <si>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</si>
  <si>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</si>
  <si>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</si>
  <si>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</si>
  <si>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</si>
  <si>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</si>
  <si>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</si>
  <si>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</si>
  <si>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</si>
  <si>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</si>
  <si>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</si>
  <si>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</si>
  <si>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</si>
  <si>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</si>
  <si>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</si>
  <si>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</si>
  <si>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</si>
  <si>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</si>
  <si>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</si>
  <si>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</si>
  <si>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</si>
  <si>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</si>
  <si>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</si>
  <si>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</si>
  <si>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</si>
  <si>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</si>
  <si>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</si>
  <si>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</si>
  <si>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</si>
  <si>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</si>
  <si>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</si>
  <si>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</si>
  <si>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</si>
  <si>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</si>
  <si>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</si>
  <si>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</si>
  <si>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</si>
  <si>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</si>
  <si>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</si>
  <si>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</si>
  <si>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</si>
  <si>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</si>
  <si>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</si>
  <si>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</si>
  <si>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</si>
  <si>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</si>
  <si>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</si>
  <si>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</si>
  <si>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</si>
  <si>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</si>
  <si>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</si>
  <si>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</si>
  <si>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</si>
  <si>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</si>
  <si>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</si>
  <si>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</si>
  <si>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</si>
  <si>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</si>
  <si>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</si>
  <si>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</si>
  <si>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</si>
  <si>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</si>
  <si>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</si>
  <si>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</si>
  <si>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</si>
  <si>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</si>
  <si>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</si>
  <si>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</si>
  <si>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</si>
  <si>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</si>
  <si>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</si>
  <si>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</si>
  <si>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</si>
  <si>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</si>
  <si>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</si>
  <si>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</si>
  <si>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</si>
  <si>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</si>
  <si>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</si>
  <si>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</si>
  <si>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</si>
  <si>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</si>
  <si>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</si>
  <si>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</si>
  <si>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</si>
  <si>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</si>
  <si>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</si>
  <si>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</si>
  <si>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</si>
  <si>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</si>
  <si>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</si>
  <si>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</si>
  <si>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</si>
  <si>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</si>
  <si>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</si>
  <si>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</si>
  <si>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</si>
  <si>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</si>
  <si>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</si>
  <si>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</si>
  <si>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</si>
  <si>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</si>
  <si>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</si>
  <si>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</si>
  <si>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</si>
  <si>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</si>
  <si>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</si>
  <si>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</si>
  <si>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</si>
  <si>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</si>
  <si>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</si>
  <si>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</si>
  <si>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</si>
  <si>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</si>
  <si>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</si>
  <si>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</si>
  <si>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</si>
  <si>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</si>
  <si>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</si>
  <si>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</si>
  <si>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</si>
  <si>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</si>
  <si>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</si>
  <si>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</si>
  <si>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</si>
  <si>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</si>
  <si>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</si>
  <si>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</si>
  <si>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</si>
  <si>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</si>
  <si>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</si>
  <si>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</si>
  <si>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</si>
  <si>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</si>
  <si>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</si>
  <si>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</si>
  <si>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</si>
  <si>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</si>
  <si>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</si>
  <si>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</si>
  <si>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</si>
  <si>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</si>
  <si>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</si>
  <si>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</si>
  <si>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</si>
  <si>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</si>
  <si>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</si>
  <si>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</si>
  <si>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</si>
  <si>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</si>
  <si>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</si>
  <si>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</si>
  <si>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</si>
  <si>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</si>
  <si>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</si>
  <si>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</si>
  <si>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</si>
  <si>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</si>
  <si>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</si>
  <si>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</si>
  <si>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</si>
  <si>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</si>
  <si>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</si>
  <si>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</si>
  <si>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</si>
  <si>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</si>
  <si>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</si>
  <si>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</si>
  <si>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</si>
  <si>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</si>
  <si>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</si>
  <si>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</si>
  <si>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</si>
  <si>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</si>
  <si>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</si>
  <si>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</si>
  <si>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</si>
  <si>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</si>
  <si>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</si>
  <si>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</si>
  <si>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</si>
  <si>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</si>
  <si>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</si>
  <si>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</si>
  <si>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</si>
  <si>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</si>
  <si>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</si>
  <si>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</si>
  <si>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</si>
  <si>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</si>
  <si>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</si>
  <si>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</si>
  <si>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</si>
  <si>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</si>
  <si>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</si>
  <si>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</si>
  <si>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</si>
  <si>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</si>
  <si>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</si>
  <si>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</si>
  <si>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</si>
  <si>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</si>
  <si>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</si>
  <si>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</si>
  <si>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</si>
  <si>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</si>
  <si>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</si>
  <si>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</si>
  <si>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</si>
  <si>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</si>
  <si>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</si>
  <si>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</si>
  <si>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</si>
  <si>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</si>
  <si>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</si>
  <si>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</si>
  <si>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</si>
  <si>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</si>
  <si>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</si>
  <si>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</si>
  <si>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</si>
  <si>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</si>
  <si>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</si>
  <si>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</si>
  <si>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</si>
  <si>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</si>
  <si>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</si>
  <si>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</si>
  <si>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</si>
  <si>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</si>
  <si>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</si>
  <si>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</si>
  <si>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</si>
  <si>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</si>
  <si>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</si>
  <si>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</si>
  <si>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</si>
  <si>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</si>
  <si>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</si>
  <si>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</si>
  <si>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</si>
  <si>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</si>
  <si>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</si>
  <si>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</si>
  <si>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</si>
  <si>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</si>
  <si>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</si>
  <si>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</si>
  <si>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</si>
  <si>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</si>
  <si>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</si>
  <si>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</si>
  <si>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</si>
  <si>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</si>
  <si>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</si>
  <si>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</si>
  <si>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</si>
  <si>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</si>
  <si>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</si>
  <si>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</si>
  <si>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</si>
  <si>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</si>
  <si>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</si>
  <si>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</si>
  <si>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</si>
  <si>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</si>
  <si>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</si>
  <si>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</si>
  <si>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</si>
  <si>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</si>
  <si>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</si>
  <si>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</si>
  <si>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</si>
  <si>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</si>
  <si>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</si>
  <si>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</si>
  <si>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</si>
  <si>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</si>
  <si>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</si>
  <si>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</si>
  <si>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</si>
  <si>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</si>
  <si>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</si>
  <si>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</si>
  <si>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</si>
  <si>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</si>
  <si>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</si>
  <si>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</si>
  <si>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</si>
  <si>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</si>
  <si>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</si>
  <si>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</si>
  <si>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</si>
  <si>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</si>
  <si>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</si>
  <si>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</si>
  <si>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</si>
  <si>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</si>
  <si>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</si>
  <si>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</si>
  <si>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</si>
  <si>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</si>
  <si>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</si>
  <si>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</si>
  <si>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</si>
  <si>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</si>
  <si>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</si>
  <si>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</si>
  <si>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</si>
  <si>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</si>
  <si>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</si>
  <si>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</si>
  <si>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</si>
  <si>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</si>
  <si>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</si>
  <si>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</si>
  <si>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</si>
  <si>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</si>
  <si>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</si>
  <si>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</si>
  <si>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</si>
  <si>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</si>
  <si>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</si>
  <si>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</si>
  <si>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</si>
  <si>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</si>
  <si>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</si>
  <si>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</si>
  <si>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</si>
  <si>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</si>
  <si>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</si>
  <si>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</si>
  <si>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</si>
  <si>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</si>
  <si>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</si>
  <si>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</si>
  <si>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</si>
  <si>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</si>
  <si>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</si>
  <si>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</si>
  <si>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</si>
  <si>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</si>
  <si>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</si>
  <si>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</si>
  <si>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</si>
  <si>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</si>
  <si>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</si>
  <si>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</si>
  <si>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</si>
  <si>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</si>
  <si>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</si>
  <si>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</si>
  <si>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</si>
  <si>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</si>
  <si>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</si>
  <si>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</si>
  <si>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</si>
  <si>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</si>
  <si>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</si>
  <si>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</si>
  <si>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</si>
  <si>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</si>
  <si>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</si>
  <si>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</si>
  <si>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</si>
  <si>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</si>
  <si>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</si>
  <si>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</si>
  <si>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</si>
  <si>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</si>
  <si>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</si>
  <si>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</si>
  <si>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</si>
  <si>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</si>
  <si>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</si>
  <si>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</si>
  <si>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</si>
  <si>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</si>
  <si>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</si>
  <si>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</si>
  <si>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</si>
  <si>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</si>
  <si>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</si>
  <si>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</si>
  <si>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</si>
  <si>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</si>
  <si>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</si>
  <si>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</si>
  <si>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</si>
  <si>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</si>
  <si>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</si>
  <si>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</si>
  <si>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</si>
  <si>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</si>
  <si>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</si>
  <si>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</si>
  <si>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</si>
  <si>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</si>
  <si>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</si>
  <si>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</si>
  <si>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</si>
  <si>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</si>
  <si>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</si>
  <si>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</si>
  <si>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</si>
  <si>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</si>
  <si>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</si>
  <si>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</si>
  <si>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</si>
  <si>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</si>
  <si>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</si>
  <si>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</si>
  <si>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</si>
  <si>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</si>
  <si>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</si>
  <si>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</si>
  <si>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</si>
  <si>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</si>
  <si>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</si>
  <si>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</si>
  <si>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</si>
  <si>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</si>
  <si>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</si>
  <si>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</si>
  <si>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</si>
  <si>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</si>
  <si>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</si>
  <si>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</si>
  <si>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</si>
  <si>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</si>
  <si>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</si>
  <si>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</si>
  <si>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</si>
  <si>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</si>
  <si>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</si>
  <si>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</si>
  <si>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</si>
  <si>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</si>
  <si>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</si>
  <si>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</si>
  <si>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</si>
  <si>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</si>
  <si>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</si>
  <si>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</si>
  <si>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</si>
  <si>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</si>
  <si>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</si>
  <si>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</si>
  <si>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</si>
  <si>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</si>
  <si>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</si>
  <si>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</si>
  <si>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</si>
  <si>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</si>
  <si>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</si>
  <si>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</si>
  <si>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</si>
  <si>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</si>
  <si>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</si>
  <si>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</si>
  <si>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</si>
  <si>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</si>
  <si>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</si>
  <si>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</si>
  <si>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</si>
  <si>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</si>
  <si>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</si>
  <si>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</si>
  <si>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</si>
  <si>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</si>
  <si>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</si>
  <si>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</si>
  <si>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</si>
  <si>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</si>
  <si>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</si>
  <si>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</si>
  <si>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</si>
  <si>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</si>
  <si>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</si>
  <si>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</si>
  <si>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</si>
  <si>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</si>
  <si>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</si>
  <si>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</si>
  <si>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</si>
  <si>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</si>
  <si>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</si>
  <si>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</si>
  <si>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</si>
  <si>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</si>
  <si>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</si>
  <si>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</si>
  <si>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</si>
  <si>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</si>
  <si>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</si>
  <si>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</si>
  <si>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</si>
  <si>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</si>
  <si>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</si>
  <si>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</si>
  <si>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</si>
  <si>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</si>
  <si>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</si>
  <si>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</si>
  <si>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</si>
  <si>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</si>
  <si>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</si>
  <si>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</si>
  <si>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</si>
  <si>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</si>
  <si>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</si>
  <si>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</si>
  <si>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</si>
  <si>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</si>
  <si>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</si>
  <si>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</si>
  <si>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</si>
  <si>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</si>
  <si>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</si>
  <si>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</si>
  <si>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</si>
  <si>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</si>
  <si>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</si>
  <si>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</si>
  <si>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</si>
  <si>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</si>
  <si>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</si>
  <si>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</si>
  <si>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</si>
  <si>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</si>
  <si>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</si>
  <si>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</si>
  <si>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</si>
  <si>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</si>
  <si>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</si>
  <si>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</si>
  <si>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</si>
  <si>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</si>
  <si>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</si>
  <si>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</si>
  <si>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</si>
  <si>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</si>
  <si>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</si>
  <si>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</si>
  <si>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</si>
  <si>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</si>
  <si>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</si>
  <si>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</si>
  <si>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</si>
  <si>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</si>
  <si>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</si>
  <si>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</si>
  <si>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</si>
  <si>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</si>
  <si>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</si>
  <si>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</si>
  <si>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</si>
  <si>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</si>
  <si>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</si>
  <si>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</si>
  <si>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</si>
  <si>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</si>
  <si>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</si>
  <si>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</si>
  <si>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</si>
  <si>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</si>
  <si>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</si>
  <si>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</si>
  <si>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</si>
  <si>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</si>
  <si>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</si>
  <si>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</si>
  <si>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</si>
  <si>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</si>
  <si>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</si>
  <si>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</si>
  <si>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</si>
  <si>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</si>
  <si>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</si>
  <si>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</si>
  <si>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</si>
  <si>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</si>
  <si>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</si>
  <si>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</si>
  <si>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</si>
  <si>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</si>
  <si>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</si>
  <si>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</si>
  <si>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</si>
  <si>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</si>
  <si>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</si>
  <si>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</si>
  <si>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</si>
  <si>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</si>
  <si>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</si>
  <si>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</si>
  <si>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</si>
  <si>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</si>
  <si>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</si>
  <si>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</si>
  <si>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</si>
  <si>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</si>
  <si>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</si>
  <si>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</si>
  <si>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</si>
  <si>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</si>
  <si>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</si>
  <si>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</si>
  <si>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</si>
  <si>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</si>
  <si>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</si>
  <si>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</si>
  <si>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</si>
  <si>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</si>
  <si>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</si>
  <si>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</si>
  <si>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</si>
  <si>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</si>
  <si>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</si>
  <si>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</si>
  <si>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</si>
  <si>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</si>
  <si>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</si>
  <si>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</si>
  <si>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</si>
  <si>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</si>
  <si>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</si>
  <si>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</si>
  <si>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</si>
  <si>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</si>
  <si>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</si>
  <si>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</si>
  <si>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</si>
  <si>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</si>
  <si>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</si>
  <si>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</si>
  <si>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</si>
  <si>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</si>
  <si>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</si>
  <si>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</si>
  <si>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</si>
  <si>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</si>
  <si>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</si>
  <si>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</si>
  <si>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</si>
  <si>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</si>
  <si>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</si>
  <si>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</si>
  <si>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</si>
  <si>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</si>
  <si>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</si>
  <si>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</si>
  <si>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</si>
  <si>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</si>
  <si>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</si>
  <si>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</si>
  <si>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</si>
  <si>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</si>
  <si>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</si>
  <si>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</si>
  <si>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</si>
  <si>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</si>
  <si>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</si>
  <si>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</si>
  <si>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</si>
  <si>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</si>
  <si>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</si>
  <si>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</si>
  <si>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</si>
  <si>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</si>
  <si>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</si>
  <si>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</si>
  <si>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</si>
  <si>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</si>
  <si>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</si>
  <si>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</si>
  <si>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</si>
  <si>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</si>
  <si>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</si>
  <si>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</si>
  <si>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</si>
  <si>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</si>
  <si>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</si>
  <si>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</si>
  <si>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</si>
  <si>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</si>
  <si>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</si>
  <si>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</si>
  <si>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</si>
  <si>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</si>
  <si>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</si>
  <si>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</si>
  <si>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</si>
  <si>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</si>
  <si>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</si>
  <si>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</si>
  <si>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</si>
  <si>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</si>
  <si>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</si>
  <si>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</si>
  <si>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</si>
  <si>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</si>
  <si>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</si>
  <si>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</si>
  <si>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</si>
  <si>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</si>
  <si>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</si>
  <si>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</si>
  <si>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</si>
  <si>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</si>
  <si>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</si>
  <si>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</si>
  <si>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</si>
  <si>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</si>
  <si>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</si>
  <si>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</si>
  <si>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</si>
  <si>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</si>
  <si>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</si>
  <si>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</si>
  <si>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</si>
  <si>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</si>
  <si>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</si>
  <si>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</si>
  <si>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</si>
  <si>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</si>
  <si>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</si>
  <si>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</si>
  <si>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</si>
  <si>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</si>
  <si>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</si>
  <si>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</si>
  <si>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</si>
  <si>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</si>
  <si>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</si>
  <si>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</si>
  <si>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</si>
  <si>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</si>
  <si>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</si>
  <si>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</si>
  <si>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</si>
  <si>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</si>
  <si>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</si>
  <si>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</si>
  <si>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</si>
  <si>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</si>
  <si>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</si>
  <si>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</si>
  <si>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</si>
  <si>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</si>
  <si>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</si>
  <si>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</si>
  <si>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</si>
  <si>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</si>
  <si>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</si>
  <si>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</si>
  <si>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</si>
  <si>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</si>
  <si>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</si>
  <si>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</si>
  <si>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</si>
  <si>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</si>
  <si>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</si>
  <si>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</si>
  <si>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</si>
  <si>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</si>
  <si>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</si>
  <si>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</si>
  <si>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</si>
  <si>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</si>
  <si>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</si>
  <si>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</si>
  <si>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</si>
  <si>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</si>
  <si>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</si>
  <si>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</si>
  <si>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</si>
  <si>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</si>
  <si>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</si>
  <si>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</si>
  <si>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</si>
  <si>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</si>
  <si>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</si>
  <si>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</si>
  <si>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</si>
  <si>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</si>
  <si>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</si>
  <si>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</si>
  <si>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</si>
  <si>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</si>
  <si>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</si>
  <si>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</si>
  <si>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</si>
  <si>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</si>
  <si>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</si>
  <si>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</si>
  <si>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</si>
  <si>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</si>
  <si>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</si>
  <si>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</si>
  <si>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</si>
  <si>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</si>
  <si>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</si>
  <si>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</si>
  <si>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</si>
  <si>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</si>
  <si>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</si>
  <si>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</si>
  <si>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</si>
  <si>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</si>
  <si>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</si>
  <si>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</si>
  <si>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</si>
  <si>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</si>
  <si>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</si>
  <si>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</si>
  <si>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</si>
  <si>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</si>
  <si>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</si>
  <si>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</si>
  <si>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</si>
  <si>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</si>
  <si>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</si>
  <si>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</si>
  <si>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</si>
  <si>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</si>
  <si>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</si>
  <si>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</si>
  <si>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</si>
  <si>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</si>
  <si>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</si>
  <si>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</si>
  <si>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</si>
  <si>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</si>
  <si>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</si>
  <si>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</si>
  <si>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</si>
  <si>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</si>
  <si>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</si>
  <si>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</si>
  <si>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</si>
  <si>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</si>
  <si>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</si>
  <si>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</si>
  <si>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</si>
  <si>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</si>
  <si>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</si>
  <si>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</si>
  <si>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</si>
  <si>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</si>
  <si>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</si>
  <si>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</si>
  <si>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</si>
  <si>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</si>
  <si>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</si>
  <si>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</si>
  <si>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</si>
  <si>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</si>
  <si>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</si>
  <si>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</si>
  <si>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</si>
  <si>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</si>
  <si>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</si>
  <si>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</si>
  <si>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</si>
  <si>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</si>
  <si>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</si>
  <si>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</si>
  <si>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</si>
  <si>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</si>
  <si>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</si>
  <si>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</si>
  <si>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</si>
  <si>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</si>
  <si>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</si>
  <si>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</si>
  <si>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</si>
  <si>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</si>
  <si>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</si>
  <si>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</si>
  <si>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</si>
  <si>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</si>
  <si>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</si>
  <si>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</si>
  <si>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</si>
  <si>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</si>
  <si>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</si>
  <si>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</si>
  <si>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</si>
  <si>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</si>
  <si>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</si>
  <si>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</si>
  <si>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</si>
  <si>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</si>
  <si>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</si>
  <si>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</si>
  <si>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</si>
  <si>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</si>
  <si>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</si>
  <si>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</si>
  <si>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</si>
  <si>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</si>
  <si>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</si>
  <si>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</si>
  <si>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</si>
  <si>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</si>
  <si>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</si>
  <si>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</si>
  <si>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</si>
  <si>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</si>
  <si>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</si>
  <si>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</si>
  <si>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</si>
  <si>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</si>
  <si>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</si>
  <si>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</si>
  <si>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</si>
  <si>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</si>
  <si>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</si>
  <si>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</si>
  <si>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</si>
  <si>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</si>
  <si>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</si>
  <si>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</si>
  <si>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</si>
  <si>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</si>
  <si>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</si>
  <si>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</si>
  <si>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</si>
  <si>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</si>
  <si>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</si>
  <si>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</si>
  <si>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</si>
  <si>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</si>
  <si>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</si>
  <si>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</si>
  <si>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</si>
  <si>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</si>
  <si>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</si>
  <si>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</si>
  <si>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</si>
  <si>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</si>
  <si>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</si>
  <si>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</si>
  <si>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</si>
  <si>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</si>
  <si>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</si>
  <si>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</si>
  <si>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</si>
  <si>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</si>
  <si>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</si>
  <si>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</si>
  <si>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</si>
  <si>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</si>
  <si>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</si>
  <si>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</si>
  <si>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</si>
  <si>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</si>
  <si>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</si>
  <si>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</si>
  <si>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</si>
  <si>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</si>
  <si>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</si>
  <si>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</si>
  <si>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</si>
  <si>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</si>
  <si>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</si>
  <si>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</si>
  <si>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</si>
  <si>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</si>
  <si>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</si>
  <si>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</si>
  <si>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</si>
  <si>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</si>
  <si>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</si>
  <si>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</si>
  <si>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</si>
  <si>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</si>
  <si>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</si>
  <si>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</si>
  <si>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</si>
  <si>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</si>
  <si>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</si>
  <si>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</si>
  <si>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</si>
  <si>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</si>
  <si>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</si>
  <si>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</si>
  <si>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</si>
  <si>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</si>
  <si>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</si>
  <si>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</si>
  <si>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</si>
  <si>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</si>
  <si>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</si>
  <si>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</si>
  <si>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</si>
  <si>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</si>
  <si>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</si>
  <si>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</si>
  <si>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</si>
  <si>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</si>
  <si>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</si>
  <si>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</si>
  <si>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</si>
  <si>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</si>
  <si>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</si>
  <si>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</si>
  <si>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</si>
  <si>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</si>
  <si>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</si>
  <si>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</si>
  <si>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</si>
  <si>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</si>
  <si>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</si>
  <si>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</si>
  <si>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</si>
  <si>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</si>
  <si>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</si>
  <si>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</si>
  <si>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</si>
  <si>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</si>
  <si>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</si>
  <si>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</si>
  <si>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</si>
  <si>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</si>
  <si>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</si>
  <si>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</si>
  <si>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</si>
  <si>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</si>
  <si>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</si>
  <si>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</si>
  <si>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</si>
  <si>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</si>
  <si>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</si>
  <si>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</si>
  <si>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</si>
  <si>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</si>
  <si>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</si>
  <si>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</si>
  <si>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</si>
  <si>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</si>
  <si>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</si>
  <si>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</si>
  <si>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</si>
  <si>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</si>
  <si>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</si>
  <si>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</si>
  <si>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</si>
  <si>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</si>
  <si>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</si>
  <si>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</si>
  <si>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</si>
  <si>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</si>
  <si>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</si>
  <si>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</si>
  <si>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</si>
  <si>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</si>
  <si>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</si>
  <si>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</si>
  <si>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</si>
  <si>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</si>
  <si>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</si>
  <si>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</si>
  <si>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</si>
  <si>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</si>
  <si>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</si>
  <si>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</si>
  <si>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</si>
  <si>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</si>
  <si>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</si>
  <si>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</si>
  <si>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</si>
  <si>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</si>
  <si>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</si>
  <si>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</si>
  <si>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</si>
  <si>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</si>
  <si>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</si>
  <si>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</si>
  <si>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</si>
  <si>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</si>
  <si>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</si>
  <si>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</si>
  <si>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</si>
  <si>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</si>
  <si>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</si>
  <si>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</si>
  <si>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</si>
  <si>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</si>
  <si>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</si>
  <si>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</si>
  <si>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</si>
  <si>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</si>
  <si>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</si>
  <si>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</si>
  <si>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</si>
  <si>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</si>
  <si>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</si>
  <si>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</si>
  <si>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</si>
  <si>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</si>
  <si>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</si>
  <si>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</si>
  <si>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</si>
  <si>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</si>
  <si>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</si>
  <si>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</si>
  <si>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</si>
  <si>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</si>
  <si>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</si>
  <si>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</si>
  <si>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</si>
  <si>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</si>
  <si>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</si>
  <si>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</si>
  <si>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</si>
  <si>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</si>
  <si>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</si>
  <si>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</si>
  <si>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</si>
  <si>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</si>
  <si>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</si>
  <si>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</si>
  <si>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</si>
  <si>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</si>
  <si>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</si>
  <si>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</si>
  <si>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</si>
  <si>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</si>
  <si>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</si>
  <si>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</si>
  <si>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</si>
  <si>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</si>
  <si>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</si>
  <si>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</si>
  <si>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</si>
  <si>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</si>
  <si>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</si>
  <si>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</si>
  <si>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</si>
  <si>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</si>
  <si>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</si>
  <si>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</si>
  <si>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</si>
  <si>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</si>
  <si>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</si>
  <si>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</si>
  <si>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</si>
  <si>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</si>
  <si>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</si>
  <si>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</si>
  <si>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</si>
  <si>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</si>
  <si>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</si>
  <si>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</si>
  <si>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</si>
  <si>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</si>
  <si>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</si>
  <si>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</si>
  <si>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</si>
  <si>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</si>
  <si>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</si>
  <si>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</si>
  <si>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</si>
  <si>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</si>
  <si>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</si>
  <si>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</si>
  <si>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</si>
  <si>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</si>
  <si>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</si>
  <si>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</si>
  <si>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</si>
  <si>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</si>
  <si>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</si>
  <si>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</si>
  <si>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</si>
  <si>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</si>
  <si>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</si>
  <si>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</si>
  <si>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</si>
  <si>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</si>
  <si>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</si>
  <si>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</si>
  <si>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</si>
  <si>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</si>
  <si>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</si>
  <si>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</si>
  <si>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</si>
  <si>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</si>
  <si>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</si>
  <si>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</si>
  <si>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</si>
  <si>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</si>
  <si>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</si>
  <si>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</si>
  <si>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</si>
  <si>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</si>
  <si>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</si>
  <si>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</si>
  <si>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</si>
  <si>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</si>
  <si>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</si>
  <si>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</si>
  <si>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</si>
  <si>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</si>
  <si>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</si>
  <si>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</si>
  <si>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</si>
  <si>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</si>
  <si>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</si>
  <si>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</si>
  <si>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</si>
  <si>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</si>
  <si>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</si>
  <si>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</si>
  <si>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</si>
  <si>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</si>
  <si>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</si>
  <si>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</si>
  <si>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</si>
  <si>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</si>
  <si>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</si>
  <si>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</si>
  <si>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</si>
  <si>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</si>
  <si>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</si>
  <si>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</si>
  <si>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</si>
  <si>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</si>
  <si>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</si>
  <si>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</si>
  <si>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</si>
  <si>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</si>
  <si>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</si>
  <si>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</si>
  <si>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</si>
  <si>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</si>
  <si>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</si>
  <si>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</si>
  <si>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</si>
  <si>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</si>
  <si>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</si>
  <si>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</si>
  <si>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</si>
  <si>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</si>
  <si>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</si>
  <si>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</si>
  <si>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</si>
  <si>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</si>
  <si>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</si>
  <si>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</si>
  <si>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</si>
  <si>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</si>
  <si>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</si>
  <si>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</si>
  <si>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</si>
  <si>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</si>
  <si>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</si>
  <si>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</si>
  <si>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</si>
  <si>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</si>
  <si>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</si>
  <si>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</si>
  <si>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</si>
  <si>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</si>
  <si>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</si>
  <si>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</si>
  <si>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</si>
  <si>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</si>
  <si>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</si>
  <si>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</si>
  <si>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</si>
  <si>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</si>
  <si>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</si>
  <si>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</si>
  <si>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</si>
  <si>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</si>
  <si>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</si>
  <si>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</si>
  <si>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</si>
  <si>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</si>
  <si>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</si>
  <si>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</si>
  <si>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</si>
  <si>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</si>
  <si>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</si>
  <si>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</si>
  <si>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</si>
  <si>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</si>
  <si>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</si>
  <si>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</si>
  <si>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</si>
  <si>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</si>
  <si>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</si>
  <si>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</si>
  <si>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</si>
  <si>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</si>
  <si>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</si>
  <si>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</si>
  <si>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</si>
  <si>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</si>
  <si>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</si>
  <si>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</si>
  <si>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</si>
  <si>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</si>
  <si>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</si>
  <si>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</si>
  <si>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</si>
  <si>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</si>
  <si>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</si>
  <si>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</si>
  <si>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</si>
  <si>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</si>
  <si>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</si>
  <si>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</si>
  <si>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</si>
  <si>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</si>
  <si>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</si>
  <si>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</si>
  <si>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</si>
  <si>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</si>
  <si>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</si>
  <si>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</si>
  <si>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</si>
  <si>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</si>
  <si>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</si>
  <si>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</si>
  <si>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</si>
  <si>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</si>
  <si>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</si>
  <si>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</si>
  <si>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</si>
  <si>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</si>
  <si>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</si>
  <si>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</si>
  <si>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</si>
  <si>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</si>
  <si>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</si>
  <si>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</si>
  <si>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</si>
  <si>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</si>
  <si>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</si>
  <si>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</si>
  <si>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</si>
  <si>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</si>
  <si>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</si>
  <si>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</si>
  <si>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</si>
  <si>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</si>
  <si>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</si>
  <si>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</si>
  <si>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</si>
  <si>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</si>
  <si>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</si>
  <si>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</si>
  <si>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</si>
  <si>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</si>
  <si>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</si>
  <si>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</si>
  <si>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</si>
  <si>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</si>
  <si>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</si>
  <si>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</si>
  <si>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</si>
  <si>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</si>
  <si>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</si>
  <si>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</si>
  <si>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</si>
  <si>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</si>
  <si>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</si>
  <si>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</si>
  <si>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</si>
  <si>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</si>
  <si>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</si>
  <si>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</si>
  <si>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</si>
  <si>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</si>
  <si>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</si>
  <si>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</si>
  <si>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</si>
  <si>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</si>
  <si>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</si>
  <si>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</si>
  <si>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</si>
  <si>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</si>
  <si>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</si>
  <si>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</si>
  <si>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</si>
  <si>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</si>
  <si>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</si>
  <si>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</si>
  <si>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</si>
  <si>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</si>
  <si>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</si>
  <si>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</si>
  <si>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</si>
  <si>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</si>
  <si>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</si>
  <si>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</si>
  <si>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</si>
  <si>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</si>
  <si>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</si>
  <si>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</si>
  <si>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</si>
  <si>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</si>
  <si>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</si>
  <si>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</si>
  <si>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</si>
  <si>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</si>
  <si>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</si>
  <si>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</si>
  <si>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</si>
  <si>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</si>
  <si>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</si>
  <si>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</si>
  <si>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</si>
  <si>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</si>
  <si>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</si>
  <si>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</si>
  <si>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</si>
  <si>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</si>
  <si>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</si>
  <si>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</si>
  <si>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</si>
  <si>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</si>
  <si>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</si>
  <si>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</si>
  <si>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</si>
  <si>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</si>
  <si>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</si>
  <si>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</si>
  <si>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</si>
  <si>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</si>
  <si>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</si>
  <si>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</si>
  <si>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</si>
  <si>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</si>
  <si>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</si>
  <si>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</si>
  <si>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</si>
  <si>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</si>
  <si>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</si>
  <si>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</si>
  <si>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</si>
  <si>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</si>
  <si>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</si>
  <si>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</si>
  <si>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</si>
  <si>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</si>
  <si>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</si>
  <si>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</si>
  <si>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</si>
  <si>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</si>
  <si>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</si>
  <si>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</si>
  <si>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</si>
  <si>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</si>
  <si>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</si>
  <si>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</si>
  <si>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</si>
  <si>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</si>
  <si>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</si>
  <si>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</si>
  <si>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</si>
  <si>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</si>
  <si>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</si>
  <si>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</si>
  <si>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</si>
  <si>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</si>
  <si>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</si>
  <si>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</si>
  <si>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</si>
  <si>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</si>
  <si>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</si>
  <si>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</si>
  <si>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</si>
  <si>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</si>
  <si>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</si>
  <si>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</si>
  <si>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</si>
  <si>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</si>
  <si>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</si>
  <si>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</si>
  <si>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</si>
  <si>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</si>
  <si>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</si>
  <si>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</si>
  <si>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</si>
  <si>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</si>
  <si>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</si>
  <si>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</si>
  <si>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</si>
  <si>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</si>
  <si>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</si>
  <si>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</si>
  <si>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</si>
  <si>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</si>
  <si>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</si>
  <si>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</si>
  <si>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</si>
  <si>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</si>
  <si>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</si>
  <si>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</si>
  <si>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</si>
  <si>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</si>
  <si>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</si>
  <si>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</si>
  <si>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</si>
  <si>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</si>
  <si>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</si>
  <si>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</si>
  <si>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</si>
  <si>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</si>
  <si>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</si>
  <si>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</si>
  <si>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</si>
  <si>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</si>
  <si>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</si>
  <si>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</si>
  <si>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</si>
  <si>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</si>
  <si>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</si>
  <si>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</si>
  <si>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</si>
  <si>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</si>
  <si>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</si>
  <si>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</si>
  <si>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</si>
  <si>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</si>
  <si>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</si>
  <si>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</si>
  <si>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</si>
  <si>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</si>
  <si>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</si>
  <si>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</si>
  <si>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</si>
  <si>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</si>
  <si>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</si>
  <si>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</si>
  <si>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</si>
  <si>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</si>
  <si>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</si>
  <si>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</si>
  <si>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</si>
  <si>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</si>
  <si>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</si>
  <si>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</si>
  <si>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</si>
  <si>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</si>
  <si>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</si>
  <si>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</si>
  <si>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</si>
  <si>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</si>
  <si>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</si>
  <si>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</si>
  <si>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</si>
  <si>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</si>
  <si>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</si>
  <si>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</si>
  <si>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</si>
  <si>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</si>
  <si>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</si>
  <si>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</si>
  <si>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</si>
  <si>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</si>
  <si>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</si>
  <si>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</si>
  <si>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</si>
  <si>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</si>
  <si>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</si>
  <si>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</si>
  <si>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</si>
  <si>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</si>
  <si>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</si>
  <si>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</si>
  <si>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</si>
  <si>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</si>
  <si>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</si>
  <si>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</si>
  <si>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</si>
  <si>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</si>
  <si>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</si>
  <si>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</si>
  <si>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</si>
  <si>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</si>
  <si>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</si>
  <si>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</si>
  <si>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</si>
  <si>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</si>
  <si>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</si>
  <si>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</si>
  <si>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</si>
  <si>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</si>
  <si>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</si>
  <si>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</si>
  <si>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</si>
  <si>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</si>
  <si>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</si>
  <si>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</si>
  <si>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</si>
  <si>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</si>
  <si>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</si>
  <si>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</si>
  <si>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</si>
  <si>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</si>
  <si>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</si>
  <si>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</si>
  <si>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</si>
  <si>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</si>
  <si>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</si>
  <si>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</si>
  <si>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</si>
  <si>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</si>
  <si>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</si>
  <si>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</si>
  <si>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</si>
  <si>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</si>
  <si>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</si>
  <si>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</si>
  <si>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</si>
  <si>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</si>
  <si>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</si>
  <si>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</si>
  <si>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</si>
  <si>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</si>
  <si>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</si>
  <si>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</si>
  <si>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</si>
  <si>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</si>
  <si>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</si>
  <si>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</si>
  <si>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</si>
  <si>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</si>
  <si>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</si>
  <si>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</si>
  <si>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</si>
  <si>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</si>
  <si>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</si>
  <si>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</si>
  <si>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</si>
  <si>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</si>
  <si>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</si>
  <si>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</si>
  <si>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</si>
  <si>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</si>
  <si>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</si>
  <si>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</si>
  <si>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</si>
  <si>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</si>
  <si>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</si>
  <si>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</si>
  <si>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</si>
  <si>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</si>
  <si>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</si>
  <si>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</si>
  <si>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</si>
  <si>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</si>
  <si>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</si>
  <si>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</si>
  <si>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</si>
  <si>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</si>
  <si>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</si>
  <si>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</si>
  <si>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</si>
  <si>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</si>
  <si>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</si>
  <si>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</si>
  <si>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</si>
  <si>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</si>
  <si>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</si>
  <si>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</si>
  <si>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</si>
  <si>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</si>
  <si>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</si>
  <si>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</si>
  <si>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</si>
  <si>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</si>
  <si>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</si>
  <si>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</si>
  <si>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</si>
  <si>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</si>
  <si>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</si>
  <si>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</si>
  <si>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</si>
  <si>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</si>
  <si>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</si>
  <si>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</si>
  <si>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</si>
  <si>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</si>
  <si>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</si>
  <si>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</si>
  <si>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</si>
  <si>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</si>
  <si>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</si>
  <si>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</si>
  <si>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</si>
  <si>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</si>
  <si>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</si>
  <si>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</si>
  <si>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</si>
  <si>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</si>
  <si>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</si>
  <si>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</si>
  <si>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</si>
  <si>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</si>
  <si>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</si>
  <si>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</si>
  <si>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</si>
  <si>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</si>
  <si>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</si>
  <si>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</si>
  <si>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</si>
  <si>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</si>
  <si>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</si>
  <si>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</si>
  <si>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</si>
  <si>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</si>
  <si>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</si>
  <si>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</si>
  <si>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</si>
  <si>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</si>
  <si>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</si>
  <si>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</si>
  <si>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</si>
  <si>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</si>
  <si>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</si>
  <si>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</si>
  <si>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</si>
  <si>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</si>
  <si>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</si>
  <si>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</si>
  <si>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</si>
  <si>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</si>
  <si>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</si>
  <si>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</si>
  <si>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</si>
  <si>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</si>
  <si>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</si>
  <si>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</si>
  <si>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</si>
  <si>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</si>
  <si>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</si>
  <si>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</si>
  <si>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</si>
  <si>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</si>
  <si>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</si>
  <si>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</si>
  <si>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</si>
  <si>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</si>
  <si>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</si>
  <si>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</si>
  <si>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</si>
  <si>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</si>
  <si>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</si>
  <si>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</si>
  <si>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</si>
  <si>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</si>
  <si>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</si>
  <si>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</si>
  <si>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</si>
  <si>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</si>
  <si>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</si>
  <si>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</si>
  <si>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</si>
  <si>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</si>
  <si>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</si>
  <si>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</si>
  <si>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</si>
  <si>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</si>
  <si>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</si>
  <si>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</si>
  <si>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</si>
  <si>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</si>
  <si>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</si>
  <si>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</si>
  <si>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</si>
  <si>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</si>
  <si>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</si>
  <si>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</si>
  <si>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</si>
  <si>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</si>
  <si>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</si>
  <si>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</si>
  <si>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</si>
  <si>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</si>
  <si>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</si>
  <si>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</si>
  <si>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</si>
  <si>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</si>
  <si>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</si>
  <si>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</si>
  <si>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</si>
  <si>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</si>
  <si>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</si>
  <si>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</si>
  <si>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</si>
  <si>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</si>
  <si>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</si>
  <si>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</si>
  <si>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</si>
  <si>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</si>
  <si>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</si>
  <si>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</si>
  <si>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</si>
  <si>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</si>
  <si>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</si>
  <si>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</si>
  <si>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</si>
  <si>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</si>
  <si>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</si>
  <si>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</si>
  <si>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</si>
  <si>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</si>
  <si>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</si>
  <si>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</si>
  <si>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</si>
  <si>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</si>
  <si>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</si>
  <si>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</si>
  <si>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</si>
  <si>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</si>
  <si>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</si>
  <si>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</si>
  <si>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</si>
  <si>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</si>
  <si>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</si>
  <si>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</si>
  <si>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</si>
  <si>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</si>
  <si>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</si>
  <si>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</si>
  <si>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</si>
  <si>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</si>
  <si>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</si>
  <si>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</si>
  <si>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</si>
  <si>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</si>
  <si>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</si>
  <si>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</si>
  <si>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</si>
  <si>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</si>
  <si>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</si>
  <si>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</si>
  <si>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</si>
  <si>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</si>
  <si>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</si>
  <si>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</si>
  <si>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</si>
  <si>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</si>
  <si>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</si>
  <si>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</si>
  <si>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</si>
  <si>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</si>
  <si>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</si>
  <si>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</si>
  <si>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</si>
  <si>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</si>
  <si>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</si>
  <si>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</si>
  <si>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</si>
  <si>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</si>
  <si>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</si>
  <si>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</si>
  <si>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</si>
  <si>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</si>
  <si>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</si>
  <si>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</si>
  <si>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</si>
  <si>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</si>
  <si>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</si>
  <si>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</si>
  <si>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</si>
  <si>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</si>
  <si>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</si>
  <si>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</si>
  <si>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</si>
  <si>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</si>
  <si>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</si>
  <si>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</si>
  <si>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</si>
  <si>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</si>
  <si>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</si>
  <si>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</si>
  <si>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</si>
  <si>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</si>
  <si>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</si>
  <si>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</si>
  <si>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</si>
  <si>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</si>
  <si>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</si>
  <si>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</si>
  <si>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</si>
  <si>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</si>
  <si>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</si>
  <si>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</si>
  <si>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</si>
  <si>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</si>
  <si>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</si>
  <si>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</si>
  <si>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</si>
  <si>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</si>
  <si>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</si>
  <si>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</si>
  <si>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</si>
  <si>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</si>
  <si>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</si>
  <si>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</si>
  <si>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</si>
  <si>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</si>
  <si>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</si>
  <si>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</si>
  <si>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</si>
  <si>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</si>
  <si>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</si>
  <si>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</si>
  <si>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</si>
  <si>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</si>
  <si>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</si>
  <si>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</si>
  <si>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</si>
  <si>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</si>
  <si>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</si>
  <si>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</si>
  <si>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</si>
  <si>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</si>
  <si>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</si>
  <si>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</si>
  <si>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</si>
  <si>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</si>
  <si>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</si>
  <si>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</si>
  <si>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</si>
  <si>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</si>
  <si>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</si>
  <si>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</si>
  <si>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</si>
  <si>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</si>
  <si>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</si>
  <si>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</si>
  <si>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</si>
  <si>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</si>
  <si>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</si>
  <si>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</si>
  <si>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</si>
  <si>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</si>
  <si>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</si>
  <si>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</si>
  <si>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</si>
  <si>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</si>
  <si>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</si>
  <si>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</si>
  <si>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</si>
  <si>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</si>
  <si>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</si>
  <si>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</si>
  <si>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</si>
  <si>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</si>
  <si>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</si>
  <si>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</si>
  <si>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</si>
  <si>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</si>
  <si>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</si>
  <si>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</si>
  <si>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</si>
  <si>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</si>
  <si>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</si>
  <si>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</si>
  <si>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</si>
  <si>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</si>
  <si>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</si>
  <si>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</si>
  <si>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</si>
  <si>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</si>
  <si>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</si>
  <si>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</si>
  <si>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</si>
  <si>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</si>
  <si>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</si>
  <si>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</si>
  <si>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</si>
  <si>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</si>
  <si>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</si>
  <si>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</si>
  <si>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</si>
  <si>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</si>
  <si>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</si>
  <si>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</si>
  <si>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</si>
  <si>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</si>
  <si>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</si>
  <si>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</si>
  <si>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</si>
  <si>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</si>
  <si>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</si>
  <si>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</si>
  <si>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</si>
  <si>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</si>
  <si>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</si>
  <si>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</si>
  <si>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</si>
  <si>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</si>
  <si>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</si>
  <si>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</si>
  <si>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</si>
  <si>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</si>
  <si>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</si>
  <si>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</si>
  <si>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</si>
  <si>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</si>
  <si>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</si>
  <si>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</si>
  <si>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</si>
  <si>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</si>
  <si>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</si>
  <si>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</si>
  <si>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</si>
  <si>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</si>
  <si>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</si>
  <si>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</si>
  <si>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</si>
  <si>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</si>
  <si>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</si>
  <si>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</si>
  <si>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</si>
  <si>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</si>
  <si>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</si>
  <si>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</si>
  <si>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</si>
  <si>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</si>
  <si>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</si>
  <si>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</si>
  <si>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</si>
  <si>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</si>
  <si>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</si>
  <si>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</si>
  <si>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</si>
  <si>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</si>
  <si>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</si>
  <si>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</si>
  <si>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</si>
  <si>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</si>
  <si>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</si>
  <si>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</si>
  <si>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</si>
  <si>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</si>
  <si>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</si>
  <si>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</si>
  <si>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</si>
  <si>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</si>
  <si>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</si>
  <si>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</si>
  <si>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</si>
  <si>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</si>
  <si>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</si>
  <si>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</si>
  <si>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</si>
  <si>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</si>
  <si>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</si>
  <si>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</si>
  <si>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</si>
  <si>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</si>
  <si>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</si>
  <si>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</si>
  <si>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</si>
  <si>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</si>
  <si>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</si>
  <si>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</si>
  <si>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</si>
  <si>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</si>
  <si>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</si>
  <si>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</si>
  <si>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</si>
  <si>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</si>
  <si>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</si>
  <si>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</si>
  <si>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</si>
  <si>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</si>
  <si>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</si>
  <si>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</si>
  <si>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</si>
  <si>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</si>
  <si>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</si>
  <si>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</si>
  <si>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</si>
  <si>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</si>
  <si>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</si>
  <si>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</si>
  <si>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</si>
  <si>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</si>
  <si>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</si>
  <si>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</si>
  <si>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</si>
  <si>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</si>
  <si>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</si>
  <si>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</si>
  <si>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</si>
  <si>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</si>
  <si>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</si>
  <si>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</si>
  <si>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</si>
  <si>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</si>
  <si>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</si>
  <si>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</si>
  <si>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</si>
  <si>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</si>
  <si>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</si>
  <si>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</si>
  <si>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</si>
  <si>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</si>
  <si>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</si>
  <si>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</si>
  <si>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</si>
  <si>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</si>
  <si>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</si>
  <si>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</si>
  <si>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</si>
  <si>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</si>
  <si>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</si>
  <si>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</si>
  <si>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</si>
  <si>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</si>
  <si>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</si>
  <si>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</si>
  <si>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</si>
  <si>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</si>
  <si>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</si>
  <si>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</si>
  <si>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</si>
  <si>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</si>
  <si>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</si>
  <si>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</si>
  <si>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</si>
  <si>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</si>
  <si>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</si>
  <si>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</si>
  <si>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</si>
  <si>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</si>
  <si>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</si>
  <si>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</si>
  <si>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</si>
  <si>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</si>
  <si>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</si>
  <si>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</si>
  <si>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</si>
  <si>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</si>
  <si>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</si>
  <si>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</si>
  <si>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</si>
  <si>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</si>
  <si>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</si>
  <si>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</si>
  <si>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</si>
  <si>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</si>
  <si>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</si>
  <si>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</si>
  <si>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</si>
  <si>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</si>
  <si>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</si>
  <si>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</si>
  <si>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</si>
  <si>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</si>
  <si>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</si>
  <si>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</si>
  <si>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</si>
  <si>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</si>
  <si>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</si>
  <si>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</si>
  <si>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</si>
  <si>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</si>
  <si>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</si>
  <si>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</si>
  <si>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</si>
  <si>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</si>
  <si>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</si>
  <si>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</si>
  <si>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</si>
  <si>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</si>
  <si>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</si>
  <si>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</si>
  <si>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</si>
  <si>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</si>
  <si>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</si>
  <si>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</si>
  <si>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</si>
  <si>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</si>
  <si>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</si>
  <si>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</si>
  <si>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</si>
  <si>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</si>
  <si>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</si>
  <si>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</si>
  <si>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</si>
  <si>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</si>
  <si>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</si>
  <si>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</si>
  <si>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</si>
  <si>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</si>
  <si>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</si>
  <si>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</si>
  <si>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</si>
  <si>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</si>
  <si>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</si>
  <si>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</si>
  <si>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</si>
  <si>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</si>
  <si>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</si>
  <si>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</si>
  <si>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</si>
  <si>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</si>
  <si>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</si>
  <si>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</si>
  <si>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</si>
  <si>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</si>
  <si>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</si>
  <si>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</si>
  <si>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</si>
  <si>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</si>
  <si>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</si>
  <si>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</si>
  <si>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</si>
  <si>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</si>
  <si>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</si>
  <si>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</si>
  <si>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</si>
  <si>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</si>
  <si>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</si>
  <si>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</si>
  <si>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</si>
  <si>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</si>
  <si>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</si>
  <si>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</si>
  <si>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</si>
  <si>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</si>
  <si>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</si>
  <si>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</si>
  <si>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</si>
  <si>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</si>
  <si>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</si>
  <si>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</si>
  <si>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</si>
  <si>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</si>
  <si>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</si>
  <si>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</si>
  <si>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</si>
  <si>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</si>
  <si>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</si>
  <si>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</si>
  <si>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</si>
  <si>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</si>
  <si>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</si>
  <si>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</si>
  <si>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</si>
  <si>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</si>
  <si>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</si>
  <si>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</si>
  <si>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</si>
  <si>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</si>
  <si>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</si>
  <si>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</si>
  <si>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</si>
  <si>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</si>
  <si>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</si>
  <si>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</si>
  <si>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</si>
  <si>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</si>
  <si>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</si>
  <si>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</si>
  <si>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</si>
  <si>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</si>
  <si>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</si>
  <si>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</si>
  <si>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</si>
  <si>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</si>
  <si>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</si>
  <si>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</si>
  <si>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</si>
  <si>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</si>
  <si>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</si>
  <si>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</si>
  <si>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</si>
  <si>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</si>
  <si>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</si>
  <si>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</si>
  <si>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</si>
  <si>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</si>
  <si>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</si>
  <si>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</si>
  <si>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</si>
  <si>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</si>
  <si>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</si>
  <si>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</si>
  <si>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</si>
  <si>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</si>
  <si>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</si>
  <si>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</si>
  <si>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</si>
  <si>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</si>
  <si>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</si>
  <si>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</si>
  <si>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</si>
  <si>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</si>
  <si>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</si>
  <si>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</si>
  <si>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</si>
  <si>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</si>
  <si>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</si>
  <si>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</si>
  <si>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</si>
  <si>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</si>
  <si>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</si>
  <si>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</si>
  <si>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</si>
  <si>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</si>
  <si>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</si>
  <si>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</si>
  <si>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</si>
  <si>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</si>
  <si>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</si>
  <si>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</si>
  <si>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</si>
  <si>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</si>
  <si>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</si>
  <si>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</si>
  <si>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</si>
  <si>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</si>
  <si>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</si>
  <si>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</si>
  <si>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</si>
  <si>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</si>
  <si>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</si>
  <si>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</si>
  <si>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</si>
  <si>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</si>
  <si>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</si>
  <si>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</si>
  <si>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</si>
  <si>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</si>
  <si>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</si>
  <si>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</si>
  <si>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</si>
  <si>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</si>
  <si>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</si>
  <si>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</si>
  <si>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</si>
  <si>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</si>
  <si>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</si>
  <si>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</si>
  <si>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</si>
  <si>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</si>
  <si>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</si>
  <si>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</si>
  <si>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</si>
  <si>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</si>
  <si>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</si>
  <si>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</si>
  <si>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</si>
  <si>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</si>
  <si>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</si>
  <si>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</si>
  <si>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</si>
  <si>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</si>
  <si>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</si>
  <si>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</si>
  <si>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</si>
  <si>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</si>
  <si>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</si>
  <si>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</si>
  <si>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</si>
  <si>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</si>
  <si>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</si>
  <si>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</si>
  <si>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</si>
  <si>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</si>
  <si>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</si>
  <si>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</si>
  <si>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</si>
  <si>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</si>
  <si>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</si>
  <si>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</si>
  <si>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</si>
  <si>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</si>
  <si>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</si>
  <si>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</si>
  <si>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</si>
  <si>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</si>
  <si>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</si>
  <si>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</si>
  <si>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</si>
  <si>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</si>
  <si>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</si>
  <si>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</si>
  <si>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</si>
  <si>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</si>
  <si>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</si>
  <si>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</si>
  <si>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</si>
  <si>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</si>
  <si>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</si>
  <si>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</si>
  <si>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</si>
  <si>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</si>
  <si>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</si>
  <si>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</si>
  <si>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</si>
  <si>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</si>
  <si>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</si>
  <si>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</si>
  <si>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</si>
  <si>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</si>
  <si>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</si>
  <si>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</si>
  <si>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</si>
  <si>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</si>
  <si>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</si>
  <si>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</si>
  <si>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</si>
  <si>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</si>
  <si>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</si>
  <si>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</si>
  <si>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</si>
  <si>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</si>
  <si>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</si>
  <si>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</si>
  <si>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</si>
  <si>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</si>
  <si>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</si>
  <si>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</si>
  <si>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</si>
  <si>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</si>
  <si>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</si>
  <si>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</si>
  <si>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</si>
  <si>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</si>
  <si>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</si>
  <si>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</si>
  <si>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</si>
  <si>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</si>
  <si>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</si>
  <si>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</si>
  <si>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</si>
  <si>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</si>
  <si>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</si>
  <si>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</si>
  <si>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</si>
  <si>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</si>
  <si>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</si>
  <si>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</si>
  <si>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</si>
  <si>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</si>
  <si>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</si>
  <si>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</si>
  <si>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</si>
  <si>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</si>
  <si>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</si>
  <si>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</si>
  <si>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</si>
  <si>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</si>
  <si>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</si>
  <si>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</si>
  <si>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</si>
  <si>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</si>
  <si>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</si>
  <si>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</si>
  <si>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</si>
  <si>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</si>
  <si>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</si>
  <si>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</si>
  <si>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</si>
  <si>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</si>
  <si>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</si>
  <si>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</si>
  <si>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</si>
  <si>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</si>
  <si>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</si>
  <si>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</si>
  <si>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</si>
  <si>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</si>
  <si>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</si>
  <si>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</si>
  <si>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</si>
  <si>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</si>
  <si>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</si>
  <si>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</si>
  <si>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</si>
  <si>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</si>
  <si>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</si>
  <si>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</si>
  <si>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</si>
  <si>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</si>
  <si>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</si>
  <si>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</si>
  <si>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</si>
  <si>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</si>
  <si>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</si>
  <si>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</si>
  <si>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</si>
  <si>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</si>
  <si>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</si>
  <si>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</si>
  <si>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</si>
  <si>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</si>
  <si>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</si>
  <si>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</si>
  <si>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</si>
  <si>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</si>
  <si>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</si>
  <si>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</si>
  <si>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</si>
  <si>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</si>
  <si>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</si>
  <si>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</si>
  <si>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</si>
  <si>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</si>
  <si>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</si>
  <si>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</si>
  <si>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</si>
  <si>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</si>
  <si>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</si>
  <si>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</si>
  <si>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</si>
  <si>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</si>
  <si>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</si>
  <si>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</si>
  <si>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</si>
  <si>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</si>
  <si>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</si>
  <si>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</si>
  <si>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</si>
  <si>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</si>
  <si>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</si>
  <si>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</si>
  <si>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</si>
  <si>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</si>
  <si>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</si>
  <si>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</si>
  <si>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</si>
  <si>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</si>
  <si>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</si>
  <si>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</si>
  <si>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</si>
  <si>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</si>
  <si>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</si>
  <si>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</si>
  <si>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</si>
  <si>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</si>
  <si>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</si>
  <si>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</si>
  <si>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</si>
  <si>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</si>
  <si>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</si>
  <si>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</si>
  <si>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</si>
  <si>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</si>
  <si>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</si>
  <si>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</si>
  <si>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</si>
  <si>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</si>
  <si>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</si>
  <si>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</si>
  <si>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</si>
  <si>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</si>
  <si>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</si>
  <si>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</si>
  <si>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</si>
  <si>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</si>
  <si>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</si>
  <si>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</si>
  <si>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</si>
  <si>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</si>
  <si>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</si>
  <si>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</si>
  <si>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</si>
  <si>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</si>
  <si>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</si>
  <si>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</si>
  <si>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</si>
  <si>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</si>
  <si>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</si>
  <si>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</si>
  <si>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</si>
  <si>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</si>
  <si>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</si>
  <si>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</si>
  <si>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</si>
  <si>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</si>
  <si>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</si>
  <si>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</si>
  <si>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</si>
  <si>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</si>
  <si>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</si>
  <si>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</si>
  <si>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</si>
  <si>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</si>
  <si>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</si>
  <si>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</si>
  <si>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</si>
  <si>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</si>
  <si>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</si>
  <si>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</si>
  <si>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</si>
  <si>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</si>
  <si>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</si>
  <si>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</si>
  <si>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</si>
  <si>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</si>
  <si>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</si>
  <si>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</si>
  <si>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</si>
  <si>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</si>
  <si>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</si>
  <si>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</si>
  <si>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</si>
  <si>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</si>
  <si>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</si>
  <si>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</si>
  <si>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</si>
  <si>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</si>
  <si>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</si>
  <si>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</si>
  <si>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</si>
  <si>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</si>
  <si>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</si>
  <si>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</si>
  <si>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</si>
  <si>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</si>
  <si>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</si>
  <si>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</si>
  <si>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</si>
  <si>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</si>
  <si>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</si>
  <si>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</si>
  <si>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</si>
  <si>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</si>
  <si>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</si>
  <si>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</si>
  <si>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</si>
  <si>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</si>
  <si>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</si>
  <si>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</si>
  <si>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</si>
  <si>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</si>
  <si>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</si>
  <si>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</si>
  <si>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</si>
  <si>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</si>
  <si>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</si>
  <si>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</si>
  <si>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</si>
  <si>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</si>
  <si>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</si>
  <si>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</si>
  <si>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</si>
  <si>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</si>
  <si>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</si>
  <si>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</si>
  <si>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</si>
  <si>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</si>
  <si>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</si>
  <si>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</si>
  <si>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</si>
  <si>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</si>
  <si>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</si>
  <si>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</si>
  <si>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</si>
  <si>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</si>
  <si>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</si>
  <si>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</si>
  <si>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</si>
  <si>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</si>
  <si>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</si>
  <si>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</si>
  <si>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</si>
  <si>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</si>
  <si>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</si>
  <si>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</si>
  <si>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</si>
  <si>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</si>
  <si>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</si>
  <si>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</si>
  <si>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</si>
  <si>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</si>
  <si>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</si>
  <si>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</si>
  <si>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</si>
  <si>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</si>
  <si>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</si>
  <si>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</si>
  <si>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</si>
  <si>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</si>
  <si>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</si>
  <si>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</si>
  <si>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</si>
  <si>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</si>
  <si>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</si>
  <si>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</si>
  <si>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</si>
  <si>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</si>
  <si>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</si>
  <si>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</si>
  <si>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</si>
  <si>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</si>
  <si>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</si>
  <si>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</si>
  <si>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</si>
  <si>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</si>
  <si>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</si>
  <si>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</si>
  <si>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</si>
  <si>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</si>
  <si>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</si>
  <si>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</si>
  <si>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</si>
  <si>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</si>
  <si>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</si>
  <si>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</si>
  <si>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</si>
  <si>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</si>
  <si>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</si>
  <si>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</si>
  <si>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</si>
  <si>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</si>
  <si>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</si>
  <si>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</si>
  <si>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</si>
  <si>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</si>
  <si>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</si>
  <si>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</si>
  <si>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</si>
  <si>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</si>
  <si>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</si>
  <si>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</si>
  <si>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</si>
  <si>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</si>
  <si>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</si>
  <si>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</si>
  <si>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</si>
  <si>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</si>
  <si>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</si>
  <si>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</si>
  <si>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</si>
  <si>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</si>
  <si>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</si>
  <si>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</si>
  <si>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</si>
  <si>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</si>
  <si>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</si>
  <si>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</si>
  <si>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</si>
  <si>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</si>
  <si>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</si>
  <si>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</si>
  <si>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</si>
  <si>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</si>
  <si>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</si>
  <si>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</si>
  <si>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</si>
  <si>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</si>
  <si>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</si>
  <si>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</si>
  <si>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</si>
  <si>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</si>
  <si>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</si>
  <si>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</si>
  <si>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</si>
  <si>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</si>
  <si>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</si>
  <si>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</si>
  <si>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</si>
  <si>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</si>
  <si>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</si>
  <si>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</si>
  <si>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</si>
  <si>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</si>
  <si>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</si>
  <si>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</si>
  <si>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</si>
  <si>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</si>
  <si>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</si>
  <si>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</si>
  <si>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</si>
  <si>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</si>
  <si>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</si>
  <si>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</si>
  <si>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</si>
  <si>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</si>
  <si>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</si>
  <si>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</si>
  <si>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</si>
  <si>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</si>
  <si>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</si>
  <si>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</si>
  <si>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</si>
  <si>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</si>
  <si>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</si>
  <si>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</si>
  <si>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</si>
  <si>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</si>
  <si>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</si>
  <si>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</si>
  <si>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</si>
  <si>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</si>
  <si>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</si>
  <si>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</si>
  <si>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</si>
  <si>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</si>
  <si>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</si>
  <si>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</si>
  <si>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</si>
  <si>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</si>
  <si>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</si>
  <si>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</si>
  <si>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</si>
  <si>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</si>
  <si>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</si>
  <si>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</si>
  <si>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</si>
  <si>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</si>
  <si>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</si>
  <si>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</si>
  <si>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</si>
  <si>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</si>
  <si>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</si>
  <si>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</si>
  <si>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</si>
  <si>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</si>
  <si>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</si>
  <si>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</si>
  <si>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</si>
  <si>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</si>
  <si>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</si>
  <si>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</si>
  <si>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</si>
  <si>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</si>
  <si>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</si>
  <si>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</si>
  <si>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</si>
  <si>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</si>
  <si>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</si>
  <si>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</si>
  <si>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</si>
  <si>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</si>
  <si>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</si>
  <si>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</si>
  <si>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</si>
  <si>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</si>
  <si>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</si>
  <si>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</si>
  <si>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</si>
  <si>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</si>
  <si>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</si>
  <si>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</si>
  <si>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</si>
  <si>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</si>
  <si>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</si>
  <si>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</si>
  <si>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</si>
  <si>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</si>
  <si>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</si>
  <si>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</si>
  <si>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</si>
  <si>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</si>
  <si>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</si>
  <si>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</si>
  <si>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</si>
  <si>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</si>
  <si>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</si>
  <si>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</si>
  <si>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</si>
  <si>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</si>
  <si>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</si>
  <si>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</si>
  <si>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</si>
  <si>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</si>
  <si>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</si>
  <si>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</si>
  <si>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</si>
  <si>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</si>
  <si>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</si>
  <si>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</si>
  <si>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</si>
  <si>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</si>
  <si>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</si>
  <si>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</si>
  <si>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</si>
  <si>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</si>
  <si>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</si>
  <si>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</si>
  <si>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</si>
  <si>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</si>
  <si>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</si>
  <si>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</si>
  <si>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</si>
  <si>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</si>
  <si>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</si>
  <si>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</si>
  <si>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</si>
  <si>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</si>
  <si>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</si>
  <si>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</si>
  <si>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</si>
  <si>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</si>
  <si>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</si>
  <si>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</si>
  <si>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</si>
  <si>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</si>
  <si>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</si>
  <si>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</si>
  <si>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</si>
  <si>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</si>
  <si>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</si>
  <si>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</si>
  <si>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</si>
  <si>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</si>
  <si>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</si>
  <si>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</si>
  <si>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</si>
  <si>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</si>
  <si>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</si>
  <si>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</si>
  <si>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</si>
  <si>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</si>
  <si>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</si>
  <si>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</si>
  <si>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</si>
  <si>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</si>
  <si>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</si>
  <si>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</si>
  <si>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</si>
  <si>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</si>
  <si>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</si>
  <si>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</si>
  <si>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</si>
  <si>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</si>
  <si>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</si>
  <si>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</si>
  <si>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</si>
  <si>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</si>
  <si>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</si>
  <si>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</si>
  <si>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</si>
  <si>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</si>
  <si>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</si>
  <si>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</si>
  <si>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</si>
  <si>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</si>
  <si>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</si>
  <si>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</si>
  <si>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</si>
  <si>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</si>
  <si>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</si>
  <si>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</si>
  <si>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</si>
  <si>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</si>
  <si>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</si>
  <si>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</si>
  <si>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</si>
  <si>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</si>
  <si>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</si>
  <si>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</si>
  <si>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</si>
  <si>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</si>
  <si>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</si>
  <si>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</si>
  <si>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</si>
  <si>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</si>
  <si>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</si>
  <si>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</si>
  <si>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</si>
  <si>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</si>
  <si>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</si>
  <si>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</si>
  <si>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</si>
  <si>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</si>
  <si>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</si>
  <si>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</si>
  <si>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</si>
  <si>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</si>
  <si>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</si>
  <si>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</si>
  <si>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</si>
  <si>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</si>
  <si>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</si>
  <si>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</si>
  <si>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</si>
  <si>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</si>
  <si>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</si>
  <si>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</si>
  <si>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</si>
  <si>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</si>
  <si>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</si>
  <si>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</si>
  <si>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</si>
  <si>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</si>
  <si>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</si>
  <si>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</si>
  <si>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</si>
  <si>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</si>
  <si>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</si>
  <si>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</si>
  <si>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</si>
  <si>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</si>
  <si>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</si>
  <si>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</si>
  <si>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</si>
  <si>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</si>
  <si>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</si>
  <si>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</si>
  <si>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</si>
  <si>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</si>
  <si>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</si>
  <si>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</si>
  <si>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</si>
  <si>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</si>
  <si>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</si>
  <si>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</si>
  <si>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</si>
  <si>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</si>
  <si>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</si>
  <si>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</si>
  <si>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</si>
  <si>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</si>
  <si>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</si>
  <si>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</si>
  <si>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</si>
  <si>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</si>
  <si>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</si>
  <si>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</si>
  <si>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</si>
  <si>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</si>
  <si>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</si>
  <si>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</si>
  <si>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</si>
  <si>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</si>
  <si>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</si>
  <si>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</si>
  <si>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</si>
  <si>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</si>
  <si>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</si>
  <si>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</si>
  <si>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</si>
  <si>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</si>
  <si>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</si>
  <si>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</si>
  <si>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</si>
  <si>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</si>
  <si>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</si>
  <si>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</si>
  <si>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</si>
  <si>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</si>
  <si>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</si>
  <si>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</si>
  <si>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</si>
  <si>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</si>
  <si>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</si>
  <si>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</si>
  <si>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</si>
  <si>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</si>
  <si>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</si>
  <si>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</si>
  <si>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</si>
  <si>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</si>
  <si>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</si>
  <si>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</si>
  <si>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</si>
  <si>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</si>
  <si>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</si>
  <si>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</si>
  <si>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</si>
  <si>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</si>
  <si>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</si>
  <si>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</si>
  <si>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</si>
  <si>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</si>
  <si>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</si>
  <si>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</si>
  <si>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</si>
  <si>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</si>
  <si>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</si>
  <si>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</si>
  <si>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</si>
  <si>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</si>
  <si>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</si>
  <si>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</si>
  <si>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</si>
  <si>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</si>
  <si>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</si>
  <si>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</si>
  <si>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</si>
  <si>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</si>
  <si>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</si>
  <si>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</si>
  <si>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</si>
  <si>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</si>
  <si>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</si>
  <si>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</si>
  <si>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</si>
  <si>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</si>
  <si>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</si>
  <si>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</si>
  <si>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</si>
  <si>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</si>
  <si>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</si>
  <si>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</si>
  <si>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</si>
  <si>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</si>
  <si>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</si>
  <si>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</si>
  <si>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</si>
  <si>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</si>
  <si>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</si>
  <si>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</si>
  <si>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</si>
  <si>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</si>
  <si>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</si>
  <si>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</si>
  <si>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</si>
  <si>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</si>
  <si>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</si>
  <si>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</si>
  <si>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</si>
  <si>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</si>
  <si>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</si>
  <si>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</si>
  <si>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</si>
  <si>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</si>
  <si>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</si>
  <si>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</si>
  <si>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</si>
  <si>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</si>
  <si>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</si>
  <si>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</si>
  <si>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</si>
  <si>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</si>
  <si>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</si>
  <si>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</si>
  <si>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</si>
  <si>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</si>
  <si>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</si>
  <si>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</si>
  <si>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</si>
  <si>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</si>
  <si>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</si>
  <si>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</si>
  <si>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</si>
  <si>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</si>
  <si>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</si>
  <si>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</si>
  <si>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</si>
  <si>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</si>
  <si>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</si>
  <si>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</si>
  <si>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</si>
  <si>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</si>
  <si>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</si>
  <si>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</si>
  <si>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</si>
  <si>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</si>
  <si>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</si>
  <si>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</si>
  <si>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</si>
  <si>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</si>
  <si>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</si>
  <si>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</si>
  <si>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</si>
  <si>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</si>
  <si>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</si>
  <si>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</si>
  <si>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</si>
  <si>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</si>
  <si>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</si>
  <si>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</si>
  <si>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</si>
  <si>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</si>
  <si>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</si>
  <si>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</si>
  <si>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</si>
  <si>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</si>
  <si>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</si>
  <si>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</si>
  <si>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</si>
  <si>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</si>
  <si>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</si>
  <si>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</si>
  <si>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</si>
  <si>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</si>
  <si>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</si>
  <si>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</si>
  <si>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</si>
  <si>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</si>
  <si>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</si>
  <si>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</si>
  <si>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</si>
  <si>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</si>
  <si>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</si>
  <si>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</si>
  <si>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</si>
  <si>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</si>
  <si>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</si>
  <si>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</si>
  <si>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</si>
  <si>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</si>
  <si>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</si>
  <si>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</si>
  <si>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</si>
  <si>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</si>
  <si>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</si>
  <si>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</si>
  <si>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</si>
  <si>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</si>
  <si>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</si>
  <si>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</si>
  <si>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</si>
  <si>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</si>
  <si>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</si>
  <si>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</si>
  <si>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</si>
  <si>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</si>
  <si>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</si>
  <si>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</si>
  <si>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</si>
  <si>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</si>
  <si>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</si>
  <si>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</si>
  <si>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</si>
  <si>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</si>
  <si>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</si>
  <si>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</si>
  <si>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</si>
  <si>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</si>
  <si>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</si>
  <si>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</si>
  <si>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</si>
  <si>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</si>
  <si>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</si>
  <si>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</si>
  <si>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</si>
  <si>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</si>
  <si>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</si>
  <si>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</si>
  <si>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</si>
  <si>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</si>
  <si>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</si>
  <si>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</si>
  <si>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</si>
  <si>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</si>
  <si>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</si>
  <si>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</si>
  <si>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</si>
  <si>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</si>
  <si>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</si>
  <si>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</si>
  <si>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</si>
  <si>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</si>
  <si>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</si>
  <si>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</si>
  <si>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</si>
  <si>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</si>
  <si>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</si>
  <si>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</si>
  <si>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</si>
  <si>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</si>
  <si>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</si>
  <si>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</si>
  <si>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</si>
  <si>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</si>
  <si>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</si>
  <si>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</si>
  <si>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</si>
  <si>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</si>
  <si>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</si>
  <si>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</si>
  <si>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</si>
  <si>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</si>
  <si>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</si>
  <si>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</si>
  <si>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</si>
  <si>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</si>
  <si>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</si>
  <si>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</si>
  <si>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</si>
  <si>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</si>
  <si>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</si>
  <si>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</si>
  <si>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</si>
  <si>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</si>
  <si>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</si>
  <si>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</si>
  <si>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</si>
  <si>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</si>
  <si>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</si>
  <si>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</si>
  <si>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</si>
  <si>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</si>
  <si>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</si>
  <si>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</si>
  <si>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</si>
  <si>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</si>
  <si>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</si>
  <si>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</si>
  <si>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</si>
  <si>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</si>
  <si>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</si>
  <si>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</si>
  <si>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</si>
  <si>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</si>
  <si>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</si>
  <si>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</si>
  <si>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</si>
  <si>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</si>
  <si>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</si>
  <si>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</si>
  <si>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</si>
  <si>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</si>
  <si>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</si>
  <si>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</si>
  <si>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</si>
  <si>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</si>
  <si>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</si>
  <si>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</si>
  <si>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</si>
  <si>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</si>
  <si>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</si>
  <si>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</si>
  <si>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</si>
  <si>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</si>
  <si>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</si>
  <si>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</si>
  <si>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</si>
  <si>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</si>
  <si>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</si>
  <si>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</si>
  <si>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</si>
  <si>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</si>
  <si>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</si>
  <si>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</si>
  <si>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</si>
  <si>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</si>
  <si>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</si>
  <si>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</si>
  <si>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</si>
  <si>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</si>
  <si>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</si>
  <si>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</si>
  <si>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</si>
  <si>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</si>
  <si>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</si>
  <si>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</si>
  <si>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</si>
  <si>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</si>
  <si>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</si>
  <si>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</si>
  <si>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</si>
  <si>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</si>
  <si>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</si>
  <si>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</si>
  <si>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</si>
  <si>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</si>
  <si>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</si>
  <si>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</si>
  <si>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</si>
  <si>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</si>
  <si>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</si>
  <si>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</si>
  <si>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</si>
  <si>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</si>
  <si>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</si>
  <si>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</si>
  <si>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</si>
  <si>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</si>
  <si>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</si>
  <si>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</si>
  <si>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</si>
  <si>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</si>
  <si>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</si>
  <si>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</si>
  <si>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</si>
  <si>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</si>
  <si>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</si>
  <si>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</si>
  <si>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</si>
  <si>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</si>
  <si>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</si>
  <si>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</si>
  <si>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</si>
  <si>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</si>
  <si>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</si>
  <si>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</si>
  <si>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</si>
  <si>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</si>
  <si>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</si>
  <si>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</si>
  <si>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</si>
  <si>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</si>
  <si>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</si>
  <si>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</si>
  <si>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</si>
  <si>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</si>
  <si>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</si>
  <si>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</si>
  <si>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</si>
  <si>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</si>
  <si>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</si>
  <si>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</si>
  <si>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</si>
  <si>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</si>
  <si>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</si>
  <si>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</si>
  <si>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</si>
  <si>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</si>
  <si>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</si>
  <si>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</si>
  <si>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</si>
  <si>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</si>
  <si>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</si>
  <si>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</si>
  <si>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</si>
  <si>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</si>
  <si>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</si>
  <si>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</si>
  <si>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</si>
  <si>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</si>
  <si>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</si>
  <si>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</si>
  <si>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</si>
  <si>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</si>
  <si>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</si>
  <si>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</si>
  <si>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</si>
  <si>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</si>
  <si>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</si>
  <si>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</si>
  <si>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</si>
  <si>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</si>
  <si>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</si>
  <si>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</si>
  <si>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</si>
  <si>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</si>
  <si>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</si>
  <si>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</si>
  <si>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</si>
  <si>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</si>
  <si>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</si>
  <si>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</si>
  <si>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</si>
  <si>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</si>
  <si>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</si>
  <si>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</si>
  <si>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</si>
  <si>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</si>
  <si>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</si>
  <si>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</si>
  <si>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</si>
  <si>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</si>
  <si>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</si>
  <si>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</si>
  <si>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</si>
  <si>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</si>
  <si>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</si>
  <si>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</si>
  <si>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</si>
  <si>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</si>
  <si>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</si>
  <si>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</si>
  <si>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</si>
  <si>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</si>
  <si>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</si>
  <si>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</si>
  <si>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</si>
  <si>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</si>
  <si>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</si>
  <si>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</si>
  <si>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</si>
  <si>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</si>
  <si>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</si>
  <si>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</si>
  <si>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</si>
  <si>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</si>
  <si>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</si>
  <si>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</si>
  <si>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</si>
  <si>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</si>
  <si>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</si>
  <si>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</si>
  <si>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</si>
  <si>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</si>
  <si>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</si>
  <si>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</si>
  <si>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</si>
  <si>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</si>
  <si>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</si>
  <si>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</si>
  <si>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</si>
  <si>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</si>
  <si>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</si>
  <si>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</si>
  <si>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</si>
  <si>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</si>
  <si>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</si>
  <si>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</si>
  <si>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</si>
  <si>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</si>
  <si>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</si>
  <si>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</si>
  <si>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</si>
  <si>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</si>
  <si>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</si>
  <si>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</si>
  <si>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</si>
  <si>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</si>
  <si>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</si>
  <si>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</si>
  <si>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</si>
  <si>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</si>
  <si>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</si>
  <si>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</si>
  <si>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</si>
  <si>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</si>
  <si>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</si>
  <si>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</si>
  <si>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</si>
  <si>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</si>
  <si>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</si>
  <si>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</si>
  <si>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</si>
  <si>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</si>
  <si>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</si>
  <si>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</si>
  <si>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</si>
  <si>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</si>
  <si>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</si>
  <si>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</si>
  <si>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</si>
  <si>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</si>
  <si>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</si>
  <si>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</si>
  <si>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</si>
  <si>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</si>
  <si>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</si>
  <si>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</si>
  <si>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</si>
  <si>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</si>
  <si>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</si>
  <si>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</si>
  <si>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</si>
  <si>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</si>
  <si>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</si>
  <si>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</si>
  <si>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</si>
  <si>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</si>
  <si>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</si>
  <si>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</si>
  <si>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</si>
  <si>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</si>
  <si>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</si>
  <si>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</si>
  <si>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</si>
  <si>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</si>
  <si>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</si>
  <si>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</si>
  <si>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</si>
  <si>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</si>
  <si>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</si>
  <si>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</si>
  <si>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</si>
  <si>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</si>
  <si>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</si>
  <si>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</si>
  <si>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</si>
  <si>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</si>
  <si>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</si>
  <si>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</si>
  <si>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</si>
  <si>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</si>
  <si>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</si>
  <si>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</si>
  <si>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</si>
  <si>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</si>
  <si>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</si>
  <si>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</si>
  <si>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</si>
  <si>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</si>
  <si>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</si>
  <si>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</si>
  <si>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</si>
  <si>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</si>
  <si>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</si>
  <si>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</si>
  <si>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</si>
  <si>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</si>
  <si>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</si>
  <si>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</si>
  <si>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</si>
  <si>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</si>
  <si>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</si>
  <si>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</si>
  <si>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</si>
  <si>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</si>
  <si>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</si>
  <si>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</si>
  <si>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</si>
  <si>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</si>
  <si>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</si>
  <si>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</si>
  <si>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</si>
  <si>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</si>
  <si>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</si>
  <si>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</si>
  <si>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</si>
  <si>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</si>
  <si>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</si>
  <si>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</si>
  <si>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</si>
  <si>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</si>
  <si>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</si>
  <si>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</si>
  <si>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</si>
  <si>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</si>
  <si>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</si>
  <si>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</si>
  <si>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</si>
  <si>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</si>
  <si>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</si>
  <si>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</si>
  <si>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</si>
  <si>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</si>
  <si>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</si>
  <si>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</si>
  <si>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</si>
  <si>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</si>
  <si>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</si>
  <si>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</si>
  <si>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</si>
  <si>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</si>
  <si>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</si>
  <si>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</si>
  <si>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</si>
  <si>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</si>
  <si>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</si>
  <si>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</si>
  <si>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</si>
  <si>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</si>
  <si>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</si>
  <si>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</si>
  <si>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</si>
  <si>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</si>
  <si>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</si>
  <si>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</si>
  <si>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</si>
  <si>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</si>
  <si>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</si>
  <si>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</si>
  <si>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</si>
  <si>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</si>
  <si>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</si>
  <si>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</si>
  <si>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</si>
  <si>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</si>
  <si>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</si>
  <si>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</si>
  <si>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</si>
  <si>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</si>
  <si>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</si>
  <si>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</si>
  <si>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</si>
  <si>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</si>
  <si>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</si>
  <si>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</si>
  <si>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</si>
  <si>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</si>
  <si>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</si>
  <si>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</si>
  <si>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</si>
  <si>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</si>
  <si>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</si>
  <si>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</si>
  <si>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</si>
  <si>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</si>
  <si>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</si>
  <si>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</si>
  <si>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</si>
  <si>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</si>
  <si>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</si>
  <si>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</si>
  <si>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</si>
  <si>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</si>
  <si>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</si>
  <si>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</si>
  <si>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</si>
  <si>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</si>
  <si>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</si>
  <si>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</si>
  <si>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</si>
  <si>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</si>
  <si>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</si>
  <si>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</si>
  <si>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</si>
  <si>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</si>
  <si>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</si>
  <si>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</si>
  <si>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</si>
  <si>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</si>
  <si>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</si>
  <si>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</si>
  <si>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</si>
  <si>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</si>
  <si>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</si>
  <si>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</si>
  <si>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</si>
  <si>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</si>
  <si>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</si>
  <si>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</si>
  <si>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</si>
  <si>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</si>
  <si>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</si>
  <si>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</si>
  <si>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</si>
  <si>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</si>
  <si>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</si>
  <si>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</si>
  <si>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</si>
  <si>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</si>
  <si>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</si>
  <si>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</si>
  <si>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</si>
  <si>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</si>
  <si>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</si>
  <si>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</si>
  <si>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</si>
  <si>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</si>
  <si>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</si>
  <si>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</si>
  <si>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</si>
  <si>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</si>
  <si>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</si>
  <si>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</si>
  <si>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</si>
  <si>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</si>
  <si>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</si>
  <si>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</si>
  <si>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</si>
  <si>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</si>
  <si>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</si>
  <si>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</si>
  <si>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</si>
  <si>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</si>
  <si>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</si>
  <si>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</si>
  <si>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</si>
  <si>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</si>
  <si>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</si>
  <si>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</si>
  <si>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</si>
  <si>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</si>
  <si>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</si>
  <si>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</si>
  <si>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</si>
  <si>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</si>
  <si>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</si>
  <si>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</si>
  <si>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</si>
  <si>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</si>
  <si>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</si>
  <si>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</si>
  <si>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</si>
  <si>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</si>
  <si>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</si>
  <si>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</si>
  <si>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</si>
  <si>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</si>
  <si>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</si>
  <si>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</si>
  <si>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</si>
  <si>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</si>
  <si>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</si>
  <si>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</si>
  <si>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</si>
  <si>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</si>
  <si>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</si>
  <si>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</si>
  <si>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</si>
  <si>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</si>
  <si>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</si>
  <si>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</si>
  <si>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</si>
  <si>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</si>
  <si>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</si>
  <si>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</si>
  <si>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</si>
  <si>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</si>
  <si>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</si>
  <si>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</si>
  <si>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</si>
  <si>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</si>
  <si>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</si>
  <si>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</si>
  <si>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</si>
  <si>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</si>
  <si>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</si>
  <si>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</si>
  <si>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</si>
  <si>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</si>
  <si>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</si>
  <si>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</si>
  <si>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</si>
  <si>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</si>
  <si>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</si>
  <si>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</si>
  <si>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</si>
  <si>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</si>
  <si>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</si>
  <si>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</si>
  <si>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</si>
  <si>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</si>
  <si>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</si>
  <si>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</si>
  <si>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</si>
  <si>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</si>
  <si>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</si>
  <si>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</si>
  <si>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</si>
  <si>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</si>
  <si>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</si>
  <si>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</si>
  <si>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</si>
  <si>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</si>
  <si>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</si>
  <si>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</si>
  <si>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</si>
  <si>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</si>
  <si>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</si>
  <si>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</si>
  <si>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</si>
  <si>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</si>
  <si>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</si>
  <si>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</si>
  <si>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</si>
  <si>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</si>
  <si>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</si>
  <si>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</si>
  <si>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</si>
  <si>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</si>
  <si>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</si>
  <si>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</si>
  <si>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</si>
  <si>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</si>
  <si>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</si>
  <si>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</si>
  <si>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</si>
  <si>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</si>
  <si>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</si>
  <si>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</si>
  <si>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</si>
  <si>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</si>
  <si>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</si>
  <si>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</si>
  <si>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</si>
  <si>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</si>
  <si>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</si>
  <si>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</si>
  <si>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</si>
  <si>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</si>
  <si>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</si>
  <si>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</si>
  <si>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</si>
  <si>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</si>
  <si>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</si>
  <si>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</si>
  <si>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</si>
  <si>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</si>
  <si>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</si>
  <si>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</si>
  <si>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</si>
  <si>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</si>
  <si>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</si>
  <si>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</si>
  <si>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</si>
  <si>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</si>
  <si>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</si>
  <si>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</si>
  <si>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</si>
  <si>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</si>
  <si>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</si>
  <si>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</si>
  <si>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</si>
  <si>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</si>
  <si>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</si>
  <si>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</si>
  <si>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</si>
  <si>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</si>
  <si>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</si>
  <si>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</si>
  <si>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</si>
  <si>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</si>
  <si>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</si>
  <si>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</si>
  <si>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</si>
  <si>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</si>
  <si>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</si>
  <si>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</si>
  <si>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</si>
  <si>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</si>
  <si>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</si>
  <si>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</si>
  <si>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</si>
  <si>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</si>
  <si>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</si>
  <si>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</si>
  <si>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</si>
  <si>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</si>
  <si>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</si>
  <si>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</si>
  <si>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</si>
  <si>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</si>
  <si>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</si>
  <si>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</si>
  <si>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</si>
  <si>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</si>
  <si>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</si>
  <si>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</si>
  <si>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</si>
  <si>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</si>
  <si>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</si>
  <si>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</si>
  <si>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</si>
  <si>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</si>
  <si>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</si>
  <si>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</si>
  <si>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</si>
  <si>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</si>
  <si>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</si>
  <si>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</si>
  <si>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</si>
  <si>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</si>
  <si>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</si>
  <si>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</si>
  <si>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</si>
  <si>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</si>
  <si>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</si>
  <si>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</si>
  <si>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</si>
  <si>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</si>
  <si>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</si>
  <si>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</si>
  <si>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</si>
  <si>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</si>
  <si>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</si>
  <si>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</si>
  <si>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</si>
  <si>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</si>
  <si>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</si>
  <si>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</si>
  <si>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</si>
  <si>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</si>
  <si>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</si>
  <si>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</si>
  <si>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</si>
  <si>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</si>
  <si>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</si>
  <si>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</si>
  <si>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</si>
  <si>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</si>
  <si>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</si>
  <si>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</si>
  <si>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</si>
  <si>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</si>
  <si>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</si>
  <si>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</si>
  <si>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</si>
  <si>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</si>
  <si>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</si>
  <si>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</si>
  <si>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</si>
  <si>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</si>
  <si>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</si>
  <si>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</si>
  <si>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</si>
  <si>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</si>
  <si>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</si>
  <si>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</si>
  <si>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</si>
  <si>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</si>
  <si>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</si>
  <si>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</si>
  <si>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</si>
  <si>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</si>
  <si>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</si>
  <si>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</si>
  <si>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</si>
  <si>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</si>
  <si>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</si>
  <si>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</si>
  <si>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</si>
  <si>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</si>
  <si>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</si>
  <si>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</si>
  <si>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</si>
  <si>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</si>
  <si>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</si>
  <si>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</si>
  <si>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</si>
  <si>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</si>
  <si>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</si>
  <si>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</si>
  <si>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</si>
  <si>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</si>
  <si>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</si>
  <si>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</si>
  <si>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</si>
  <si>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</si>
  <si>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</si>
  <si>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</si>
  <si>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</si>
  <si>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</si>
  <si>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</si>
  <si>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</si>
  <si>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</si>
  <si>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</si>
  <si>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</si>
  <si>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</si>
  <si>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</si>
  <si>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</si>
  <si>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</si>
  <si>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</si>
  <si>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</si>
  <si>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</si>
  <si>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</si>
  <si>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</si>
  <si>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</si>
  <si>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</si>
  <si>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</si>
  <si>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</si>
  <si>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</si>
  <si>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</si>
  <si>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</si>
  <si>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</si>
  <si>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</si>
  <si>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</si>
  <si>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</si>
  <si>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</si>
  <si>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</si>
  <si>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</si>
  <si>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</si>
  <si>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</si>
  <si>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</si>
  <si>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</si>
  <si>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</si>
  <si>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</si>
  <si>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</si>
  <si>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</si>
  <si>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</si>
  <si>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</si>
  <si>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</si>
  <si>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</si>
  <si>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</si>
  <si>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</si>
  <si>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</si>
  <si>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</si>
  <si>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</si>
  <si>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</si>
  <si>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</si>
  <si>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</si>
  <si>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</si>
  <si>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</si>
  <si>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</si>
  <si>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</si>
  <si>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</si>
  <si>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</si>
  <si>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</si>
  <si>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</si>
  <si>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</si>
  <si>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</si>
  <si>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</si>
  <si>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</si>
  <si>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</si>
  <si>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</si>
  <si>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</si>
  <si>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</si>
  <si>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</si>
  <si>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</si>
  <si>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</si>
  <si>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</si>
  <si>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</si>
  <si>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</si>
  <si>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</si>
  <si>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</si>
  <si>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</si>
  <si>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</si>
  <si>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</si>
  <si>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</si>
  <si>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</si>
  <si>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</si>
  <si>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</si>
  <si>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</si>
  <si>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</si>
  <si>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</si>
  <si>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</si>
  <si>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</si>
  <si>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</si>
  <si>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</si>
  <si>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</si>
  <si>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</si>
  <si>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</si>
  <si>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</si>
  <si>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</si>
  <si>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</si>
  <si>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</si>
  <si>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</si>
  <si>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</si>
  <si>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</si>
  <si>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</si>
  <si>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</si>
  <si>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</si>
  <si>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</si>
  <si>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</si>
  <si>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</si>
  <si>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</si>
  <si>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</si>
  <si>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</si>
  <si>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</si>
  <si>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</si>
  <si>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</si>
  <si>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</si>
  <si>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</si>
  <si>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</si>
  <si>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</si>
  <si>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</si>
  <si>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</si>
  <si>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</si>
  <si>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</si>
  <si>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</si>
  <si>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</si>
  <si>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</si>
  <si>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</si>
  <si>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</si>
  <si>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</si>
  <si>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</si>
  <si>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</si>
  <si>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</si>
  <si>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</si>
  <si>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</si>
  <si>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</si>
  <si>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</si>
  <si>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</si>
  <si>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</si>
  <si>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</si>
  <si>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</si>
  <si>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</si>
  <si>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</si>
  <si>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</si>
  <si>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</si>
  <si>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</si>
  <si>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</si>
  <si>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</si>
  <si>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</si>
  <si>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</si>
  <si>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</si>
  <si>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</si>
  <si>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</si>
  <si>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</si>
  <si>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</si>
  <si>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</si>
  <si>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</si>
  <si>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</si>
  <si>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</si>
  <si>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</si>
  <si>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</si>
  <si>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</si>
  <si>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</si>
  <si>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</si>
  <si>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</si>
  <si>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</si>
  <si>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</si>
  <si>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</si>
  <si>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</si>
  <si>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</si>
  <si>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</si>
  <si>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</si>
  <si>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</si>
  <si>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</si>
  <si>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</si>
  <si>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</si>
  <si>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</si>
  <si>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</si>
  <si>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</si>
  <si>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</si>
  <si>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</si>
  <si>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</si>
  <si>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</si>
  <si>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</si>
  <si>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</si>
  <si>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</si>
  <si>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</si>
  <si>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</si>
  <si>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</si>
  <si>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</si>
  <si>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</si>
  <si>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</si>
  <si>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</si>
  <si>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</si>
  <si>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</si>
  <si>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</si>
  <si>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</si>
  <si>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</si>
  <si>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</si>
  <si>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</si>
  <si>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</si>
  <si>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</si>
  <si>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</si>
  <si>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</si>
  <si>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</si>
  <si>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</si>
  <si>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</si>
  <si>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</si>
  <si>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</si>
  <si>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</si>
  <si>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</si>
  <si>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</si>
  <si>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</si>
  <si>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</si>
  <si>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</si>
  <si>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</si>
  <si>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</si>
  <si>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</si>
  <si>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</si>
  <si>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</si>
  <si>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</si>
  <si>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</si>
  <si>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</si>
  <si>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</si>
  <si>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</si>
  <si>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</si>
  <si>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</si>
  <si>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</si>
  <si>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</si>
  <si>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</si>
  <si>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</si>
  <si>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</si>
  <si>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</si>
  <si>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</si>
  <si>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</si>
  <si>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</si>
  <si>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</si>
  <si>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</si>
  <si>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</si>
  <si>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</si>
  <si>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</si>
  <si>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</si>
  <si>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</si>
  <si>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</si>
  <si>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</si>
  <si>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</si>
  <si>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</si>
  <si>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</si>
  <si>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</si>
  <si>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</si>
  <si>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</si>
  <si>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</si>
  <si>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</si>
  <si>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</si>
  <si>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</si>
  <si>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</si>
  <si>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</si>
  <si>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</si>
  <si>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</si>
  <si>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</si>
  <si>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</si>
  <si>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</si>
  <si>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</si>
  <si>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</si>
  <si>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</si>
  <si>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</si>
  <si>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</si>
  <si>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</si>
  <si>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</si>
  <si>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</si>
  <si>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</si>
  <si>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</si>
  <si>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</si>
  <si>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</si>
  <si>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</si>
  <si>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</si>
  <si>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</si>
  <si>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</si>
  <si>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</si>
  <si>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</si>
  <si>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</si>
  <si>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</si>
  <si>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</si>
  <si>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</si>
  <si>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</si>
  <si>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</si>
  <si>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</si>
  <si>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</si>
  <si>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</si>
  <si>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</si>
  <si>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</si>
  <si>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</si>
  <si>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</si>
  <si>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</si>
  <si>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</si>
  <si>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</si>
  <si>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</si>
  <si>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</si>
  <si>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</si>
  <si>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</si>
  <si>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</si>
  <si>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</si>
  <si>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</si>
  <si>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</si>
  <si>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</si>
  <si>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</si>
  <si>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</si>
  <si>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</si>
  <si>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</si>
  <si>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</si>
  <si>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</si>
  <si>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</si>
  <si>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</si>
  <si>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</si>
  <si>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</si>
  <si>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</si>
  <si>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</si>
  <si>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</si>
  <si>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</si>
  <si>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</si>
  <si>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</si>
  <si>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</si>
  <si>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</si>
  <si>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</si>
  <si>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</si>
  <si>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</si>
  <si>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</si>
  <si>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</si>
  <si>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</si>
  <si>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</si>
  <si>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</si>
  <si>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</si>
  <si>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</si>
  <si>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</si>
  <si>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</si>
  <si>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</si>
  <si>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</si>
  <si>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</si>
  <si>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</si>
  <si>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</si>
  <si>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</si>
  <si>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</si>
  <si>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</si>
  <si>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</si>
  <si>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</si>
  <si>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</si>
  <si>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</si>
  <si>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</si>
  <si>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</si>
  <si>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</si>
  <si>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</si>
  <si>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</si>
  <si>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</si>
  <si>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</si>
  <si>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</si>
  <si>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</si>
  <si>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</si>
  <si>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</si>
  <si>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</si>
  <si>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</si>
  <si>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</si>
  <si>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</si>
  <si>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</si>
  <si>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</si>
  <si>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</si>
  <si>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</si>
  <si>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</si>
  <si>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</si>
  <si>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</si>
  <si>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</si>
  <si>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</si>
  <si>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</si>
  <si>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</si>
  <si>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</si>
  <si>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</si>
  <si>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</si>
  <si>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</si>
  <si>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</si>
  <si>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</si>
  <si>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</si>
  <si>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</si>
  <si>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</si>
  <si>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</si>
  <si>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</si>
  <si>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</si>
  <si>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</si>
  <si>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</si>
  <si>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</si>
  <si>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</si>
  <si>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</si>
  <si>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</si>
  <si>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</si>
  <si>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</si>
  <si>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</si>
  <si>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</si>
  <si>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</si>
  <si>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</si>
  <si>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</si>
  <si>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</si>
  <si>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</si>
  <si>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</si>
  <si>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</si>
  <si>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</si>
  <si>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</si>
  <si>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</si>
  <si>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</si>
  <si>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</si>
  <si>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</si>
  <si>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</si>
  <si>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</si>
  <si>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</si>
  <si>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</si>
  <si>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</si>
  <si>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</si>
  <si>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</si>
  <si>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</si>
  <si>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</si>
  <si>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</si>
  <si>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</si>
  <si>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</si>
  <si>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</si>
  <si>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</si>
  <si>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</si>
  <si>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</si>
  <si>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</si>
  <si>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</si>
  <si>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</si>
  <si>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</si>
  <si>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</si>
  <si>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</si>
  <si>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</si>
  <si>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</si>
  <si>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</si>
  <si>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</si>
  <si>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</si>
  <si>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</si>
  <si>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</si>
  <si>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</si>
  <si>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</si>
  <si>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</si>
  <si>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</si>
  <si>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</si>
  <si>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</si>
  <si>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</si>
  <si>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</si>
  <si>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</si>
  <si>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</si>
  <si>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</si>
  <si>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</si>
  <si>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</si>
  <si>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</si>
  <si>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</si>
  <si>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</si>
  <si>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</si>
  <si>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</si>
  <si>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</si>
  <si>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</si>
  <si>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</si>
  <si>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</si>
  <si>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</si>
  <si>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</si>
  <si>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</si>
  <si>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</si>
  <si>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</si>
  <si>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</si>
  <si>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</si>
  <si>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</si>
  <si>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</si>
  <si>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</si>
  <si>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</si>
  <si>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</si>
  <si>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</si>
  <si>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</si>
  <si>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</si>
  <si>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</si>
  <si>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</si>
  <si>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</si>
  <si>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</si>
  <si>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</si>
  <si>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</si>
  <si>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</si>
  <si>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</si>
  <si>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</si>
  <si>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</si>
  <si>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</si>
  <si>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</si>
  <si>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</si>
  <si>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</si>
  <si>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</si>
  <si>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</si>
  <si>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</si>
  <si>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</si>
  <si>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</si>
  <si>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</si>
  <si>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</si>
  <si>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</si>
  <si>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</si>
  <si>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</si>
  <si>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</si>
  <si>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</si>
  <si>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</si>
  <si>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</si>
  <si>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</si>
  <si>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</si>
  <si>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</si>
  <si>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</si>
  <si>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</si>
  <si>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</si>
  <si>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</si>
  <si>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</si>
  <si>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</si>
  <si>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</si>
  <si>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</si>
  <si>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</si>
  <si>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</si>
  <si>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</si>
  <si>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</si>
  <si>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</si>
  <si>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</si>
  <si>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</si>
  <si>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</si>
  <si>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</si>
  <si>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</si>
  <si>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</si>
  <si>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</si>
  <si>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</si>
  <si>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</si>
  <si>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</si>
  <si>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</si>
  <si>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</si>
  <si>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</si>
  <si>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</si>
  <si>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</si>
  <si>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</si>
  <si>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</si>
  <si>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</si>
  <si>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</si>
  <si>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</si>
  <si>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</si>
  <si>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</si>
  <si>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</si>
  <si>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</si>
  <si>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</si>
  <si>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</si>
  <si>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</si>
  <si>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</si>
  <si>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</si>
  <si>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</si>
  <si>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</si>
  <si>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</si>
  <si>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</si>
  <si>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</si>
  <si>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</si>
  <si>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</si>
  <si>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</si>
  <si>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</si>
  <si>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</si>
  <si>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</si>
  <si>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</si>
  <si>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</si>
  <si>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</si>
  <si>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</si>
  <si>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</si>
  <si>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</si>
  <si>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</si>
  <si>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</si>
  <si>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</si>
  <si>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</si>
  <si>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</si>
  <si>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</si>
  <si>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</si>
  <si>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</si>
  <si>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</si>
  <si>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</si>
  <si>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</si>
  <si>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</si>
  <si>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</si>
  <si>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</si>
  <si>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</si>
  <si>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</si>
  <si>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</si>
  <si>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</si>
  <si>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</si>
  <si>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</si>
  <si>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</si>
  <si>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</si>
  <si>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</si>
  <si>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</si>
  <si>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</si>
  <si>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</si>
  <si>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</si>
  <si>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</si>
  <si>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</si>
  <si>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</si>
  <si>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</si>
  <si>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</si>
  <si>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</si>
  <si>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</si>
  <si>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</si>
  <si>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</si>
  <si>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</si>
  <si>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</si>
  <si>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</si>
  <si>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</si>
  <si>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</si>
  <si>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</si>
  <si>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</si>
  <si>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</si>
  <si>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</si>
  <si>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</si>
  <si>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</si>
  <si>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</si>
  <si>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</si>
  <si>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</si>
  <si>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</si>
  <si>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</si>
  <si>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</si>
  <si>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</si>
  <si>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</si>
  <si>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</si>
  <si>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</si>
  <si>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</si>
  <si>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</si>
  <si>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</si>
  <si>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</si>
  <si>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</si>
  <si>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</si>
  <si>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</si>
  <si>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</si>
  <si>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</si>
  <si>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</si>
  <si>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</si>
  <si>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</si>
  <si>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</si>
  <si>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</si>
  <si>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</si>
  <si>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</si>
  <si>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</si>
  <si>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</si>
  <si>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</si>
  <si>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</si>
  <si>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</si>
  <si>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</si>
  <si>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</si>
  <si>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</si>
  <si>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</si>
  <si>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</si>
  <si>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</si>
  <si>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</si>
  <si>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</si>
  <si>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</si>
  <si>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</si>
  <si>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</si>
  <si>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</si>
  <si>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</si>
  <si>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</si>
  <si>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</si>
  <si>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</si>
  <si>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</si>
  <si>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</si>
  <si>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</si>
  <si>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</si>
  <si>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</si>
  <si>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</si>
  <si>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</si>
  <si>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</si>
  <si>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</si>
  <si>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</si>
  <si>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</si>
  <si>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</si>
  <si>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</si>
  <si>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</si>
  <si>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</si>
  <si>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</si>
  <si>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</si>
  <si>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</si>
  <si>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</si>
  <si>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</si>
  <si>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</si>
  <si>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</si>
  <si>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</si>
  <si>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</si>
  <si>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</si>
  <si>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</si>
  <si>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</si>
  <si>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</si>
  <si>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</si>
  <si>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</si>
  <si>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</si>
  <si>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</si>
  <si>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</si>
  <si>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</si>
  <si>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</si>
  <si>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</si>
  <si>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</si>
  <si>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</si>
  <si>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</si>
  <si>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</si>
  <si>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</si>
  <si>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</si>
  <si>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</si>
  <si>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</si>
  <si>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</si>
  <si>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</si>
  <si>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</si>
  <si>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</si>
  <si>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</si>
  <si>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</si>
  <si>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</si>
  <si>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</si>
  <si>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</si>
  <si>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</si>
  <si>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</si>
  <si>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</si>
  <si>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</si>
  <si>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</si>
  <si>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</si>
  <si>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</si>
  <si>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</si>
  <si>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</si>
  <si>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</si>
  <si>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</si>
  <si>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</si>
  <si>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</si>
  <si>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</si>
  <si>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</si>
  <si>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</si>
  <si>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</si>
  <si>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</si>
  <si>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</si>
  <si>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</si>
  <si>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</si>
  <si>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</si>
  <si>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</si>
  <si>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</si>
  <si>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</si>
  <si>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</si>
  <si>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</si>
  <si>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</si>
  <si>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</si>
  <si>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</si>
  <si>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</si>
  <si>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</si>
  <si>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</si>
  <si>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</si>
  <si>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</si>
  <si>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</si>
  <si>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</si>
  <si>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</si>
  <si>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</si>
  <si>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</si>
  <si>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</si>
  <si>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</si>
  <si>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</si>
  <si>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</si>
  <si>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</si>
  <si>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</si>
  <si>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</si>
  <si>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</si>
  <si>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</si>
  <si>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</si>
  <si>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</si>
  <si>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</si>
  <si>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</si>
  <si>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</si>
  <si>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</si>
  <si>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</si>
  <si>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</si>
  <si>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</si>
  <si>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</si>
  <si>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</si>
  <si>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</si>
  <si>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</si>
  <si>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</si>
  <si>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</si>
  <si>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</si>
  <si>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</si>
  <si>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</si>
  <si>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</si>
  <si>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</si>
  <si>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</si>
  <si>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</si>
  <si>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</si>
  <si>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</si>
  <si>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</si>
  <si>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</si>
  <si>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</si>
  <si>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</si>
  <si>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</si>
  <si>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</si>
  <si>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</si>
  <si>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</si>
  <si>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</si>
  <si>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</si>
  <si>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</si>
  <si>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</si>
  <si>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</si>
  <si>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</si>
  <si>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</si>
  <si>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</si>
  <si>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</si>
  <si>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</si>
  <si>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</si>
  <si>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</si>
  <si>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</si>
  <si>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</si>
  <si>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</si>
  <si>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</si>
  <si>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</si>
  <si>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</si>
  <si>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</si>
  <si>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</si>
  <si>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</si>
  <si>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</si>
  <si>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</si>
  <si>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</si>
  <si>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</si>
  <si>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</si>
  <si>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</si>
  <si>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</si>
  <si>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</si>
  <si>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</si>
  <si>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</si>
  <si>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</si>
  <si>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</si>
  <si>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</si>
  <si>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</si>
  <si>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</si>
  <si>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</si>
  <si>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</si>
  <si>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</si>
  <si>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</si>
  <si>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</si>
  <si>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</si>
  <si>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</si>
  <si>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</si>
  <si>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</si>
  <si>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</si>
  <si>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</si>
  <si>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</si>
  <si>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</si>
  <si>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</si>
  <si>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</si>
  <si>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</si>
  <si>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</si>
  <si>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</si>
  <si>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</si>
  <si>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</si>
  <si>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</si>
  <si>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</si>
  <si>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</si>
  <si>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</si>
  <si>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</si>
  <si>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</si>
  <si>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</si>
  <si>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</si>
  <si>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</si>
  <si>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</si>
  <si>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</si>
  <si>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</si>
  <si>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</si>
  <si>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</si>
  <si>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</si>
  <si>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</si>
  <si>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</si>
  <si>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</si>
  <si>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</si>
  <si>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</si>
  <si>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</si>
  <si>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</si>
  <si>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</si>
  <si>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</si>
  <si>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</si>
  <si>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</si>
  <si>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</si>
  <si>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</si>
  <si>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</si>
  <si>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</si>
  <si>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</si>
  <si>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</si>
  <si>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</si>
  <si>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</si>
  <si>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</si>
  <si>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</si>
  <si>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</si>
  <si>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</si>
  <si>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</si>
  <si>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</si>
  <si>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</si>
  <si>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</si>
  <si>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</si>
  <si>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</si>
  <si>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</si>
  <si>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</si>
  <si>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</si>
  <si>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</si>
  <si>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</si>
  <si>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</si>
  <si>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</si>
  <si>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</si>
  <si>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</si>
  <si>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</si>
  <si>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</si>
  <si>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</si>
  <si>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</si>
  <si>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</si>
  <si>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</si>
  <si>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</si>
  <si>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</si>
  <si>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</si>
  <si>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</si>
  <si>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</si>
  <si>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</si>
  <si>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</si>
  <si>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</si>
  <si>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</si>
  <si>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</si>
  <si>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</si>
  <si>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</si>
  <si>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</si>
  <si>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</si>
  <si>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</si>
  <si>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</si>
  <si>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</si>
  <si>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</si>
  <si>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</si>
  <si>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</si>
  <si>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</si>
  <si>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</si>
  <si>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</si>
  <si>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</si>
  <si>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</si>
  <si>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</si>
  <si>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</si>
  <si>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</si>
  <si>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</si>
  <si>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</si>
  <si>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</si>
  <si>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</si>
  <si>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</si>
  <si>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</si>
  <si>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</si>
  <si>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</si>
  <si>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</si>
  <si>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</si>
  <si>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</si>
  <si>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</si>
  <si>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</si>
  <si>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</si>
  <si>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</si>
  <si>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</si>
  <si>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</si>
  <si>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</si>
  <si>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</si>
  <si>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</si>
  <si>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</si>
  <si>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</si>
  <si>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</si>
  <si>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</si>
  <si>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</si>
  <si>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</si>
  <si>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</si>
  <si>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</si>
  <si>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</si>
  <si>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</si>
  <si>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</si>
  <si>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</si>
  <si>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</si>
  <si>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</si>
  <si>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</si>
  <si>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</si>
  <si>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</si>
  <si>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</si>
  <si>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</si>
  <si>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</si>
  <si>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</si>
  <si>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</si>
  <si>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</si>
  <si>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</si>
  <si>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</si>
  <si>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</si>
  <si>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</si>
  <si>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</si>
  <si>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</si>
  <si>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</si>
  <si>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</si>
  <si>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</si>
  <si>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</si>
  <si>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</si>
  <si>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</si>
  <si>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</si>
  <si>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</si>
  <si>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</si>
  <si>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</si>
  <si>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</si>
  <si>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</si>
  <si>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</si>
  <si>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</si>
  <si>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</si>
  <si>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</si>
  <si>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</si>
  <si>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</si>
  <si>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</si>
  <si>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</si>
  <si>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</si>
  <si>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</si>
  <si>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</si>
  <si>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</si>
  <si>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</si>
  <si>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</si>
  <si>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</si>
  <si>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</si>
  <si>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</si>
  <si>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</si>
  <si>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</si>
  <si>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</si>
  <si>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</si>
  <si>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</si>
  <si>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</si>
  <si>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</si>
  <si>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</si>
  <si>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</si>
  <si>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</si>
  <si>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</si>
  <si>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</si>
  <si>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</si>
  <si>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</si>
  <si>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</si>
  <si>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</si>
  <si>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</si>
  <si>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</si>
  <si>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</si>
  <si>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</si>
  <si>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</si>
  <si>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</si>
  <si>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</si>
  <si>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</si>
  <si>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</si>
  <si>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</si>
  <si>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</si>
  <si>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</si>
  <si>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</si>
  <si>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</si>
  <si>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</si>
  <si>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</si>
  <si>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</si>
  <si>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</si>
  <si>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</si>
  <si>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</si>
  <si>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</si>
  <si>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</si>
  <si>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</si>
  <si>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</si>
  <si>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</si>
  <si>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</si>
  <si>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</si>
  <si>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</si>
  <si>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</si>
  <si>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</si>
  <si>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</si>
  <si>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</si>
  <si>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</si>
  <si>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</si>
  <si>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</si>
  <si>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</si>
  <si>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</si>
  <si>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</si>
  <si>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</si>
  <si>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</si>
  <si>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</si>
  <si>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</si>
  <si>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</si>
  <si>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</si>
  <si>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</si>
  <si>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</si>
  <si>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</si>
  <si>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</si>
  <si>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</si>
  <si>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</si>
  <si>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</si>
  <si>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</si>
  <si>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</si>
  <si>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</si>
  <si>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</si>
  <si>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</si>
  <si>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</si>
  <si>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</si>
  <si>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</si>
  <si>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</si>
  <si>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</si>
  <si>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</si>
  <si>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</si>
  <si>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</si>
  <si>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</si>
  <si>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</si>
  <si>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</si>
  <si>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</si>
  <si>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</si>
  <si>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</si>
  <si>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</si>
  <si>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</si>
  <si>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</si>
  <si>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</si>
  <si>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</si>
  <si>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</si>
  <si>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</si>
  <si>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</si>
  <si>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</si>
  <si>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</si>
  <si>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</si>
  <si>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</si>
  <si>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</si>
  <si>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</si>
  <si>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</si>
  <si>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</si>
  <si>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</si>
  <si>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</si>
  <si>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</si>
  <si>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</si>
  <si>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</si>
  <si>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</si>
  <si>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</si>
  <si>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</si>
  <si>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</si>
  <si>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</si>
  <si>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</si>
  <si>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</si>
  <si>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</si>
  <si>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</si>
  <si>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</si>
  <si>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</si>
  <si>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</si>
  <si>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</si>
  <si>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</si>
  <si>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</si>
  <si>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</si>
  <si>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</si>
  <si>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</si>
  <si>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</si>
  <si>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</si>
  <si>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</si>
  <si>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</si>
  <si>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</si>
  <si>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</si>
  <si>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</si>
  <si>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</si>
  <si>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</si>
  <si>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</si>
  <si>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</si>
  <si>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</si>
  <si>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</si>
  <si>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</si>
  <si>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</si>
  <si>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</si>
  <si>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</si>
  <si>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</si>
  <si>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</si>
  <si>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</si>
  <si>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</si>
  <si>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</si>
  <si>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</si>
  <si>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</si>
  <si>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</si>
  <si>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</si>
  <si>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</si>
  <si>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</si>
  <si>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</si>
  <si>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</si>
  <si>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</si>
  <si>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</si>
  <si>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</si>
  <si>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</si>
  <si>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</si>
  <si>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</si>
  <si>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</si>
  <si>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</si>
  <si>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</si>
  <si>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</si>
  <si>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</si>
  <si>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</si>
  <si>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</si>
  <si>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</si>
  <si>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</si>
  <si>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</si>
  <si>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</si>
  <si>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</si>
  <si>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</si>
  <si>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</si>
  <si>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</si>
  <si>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</si>
  <si>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</si>
  <si>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</si>
  <si>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</si>
  <si>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</si>
  <si>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</si>
  <si>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</si>
  <si>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</si>
  <si>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</si>
  <si>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</si>
  <si>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</si>
  <si>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</si>
  <si>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</si>
  <si>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</si>
  <si>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</si>
  <si>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</si>
  <si>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</si>
  <si>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</si>
  <si>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</si>
  <si>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</si>
  <si>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</si>
  <si>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</si>
  <si>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</si>
  <si>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</si>
  <si>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</si>
  <si>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</si>
  <si>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</si>
  <si>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</si>
  <si>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</si>
  <si>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</si>
  <si>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</si>
  <si>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</si>
  <si>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</si>
  <si>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</si>
  <si>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</si>
  <si>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</si>
  <si>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</si>
  <si>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</si>
  <si>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</si>
  <si>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</si>
  <si>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</si>
  <si>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</si>
  <si>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</si>
  <si>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</si>
  <si>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</si>
  <si>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</si>
  <si>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</si>
  <si>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</si>
  <si>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</si>
  <si>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</si>
  <si>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</si>
  <si>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</si>
  <si>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</si>
  <si>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</si>
  <si>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</si>
  <si>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</si>
  <si>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</si>
  <si>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</si>
  <si>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</si>
  <si>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</si>
  <si>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</si>
  <si>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</si>
  <si>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</si>
  <si>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</si>
  <si>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</si>
  <si>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</si>
  <si>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</si>
  <si>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</si>
  <si>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</si>
  <si>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</si>
  <si>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</si>
  <si>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</si>
  <si>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</si>
  <si>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</si>
  <si>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</si>
  <si>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</si>
  <si>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</si>
  <si>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</si>
  <si>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</si>
  <si>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</si>
  <si>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</si>
  <si>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</si>
  <si>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</si>
  <si>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</si>
  <si>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</si>
  <si>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</si>
  <si>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</si>
  <si>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</si>
  <si>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</si>
  <si>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</si>
  <si>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</si>
  <si>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</si>
  <si>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</si>
  <si>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</si>
  <si>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</si>
  <si>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</si>
  <si>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</si>
  <si>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</si>
  <si>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</si>
  <si>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</si>
  <si>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</si>
  <si>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</si>
  <si>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</si>
  <si>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</si>
  <si>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</si>
  <si>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</si>
  <si>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</si>
  <si>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</si>
  <si>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</si>
  <si>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</si>
  <si>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</si>
  <si>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</si>
  <si>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</si>
  <si>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</si>
  <si>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</si>
  <si>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</si>
  <si>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</si>
  <si>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</si>
  <si>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</si>
  <si>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</si>
  <si>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</si>
  <si>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</si>
  <si>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</si>
  <si>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</si>
  <si>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</si>
  <si>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</si>
  <si>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</si>
  <si>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</si>
  <si>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</si>
  <si>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</si>
  <si>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</si>
  <si>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</si>
  <si>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</si>
  <si>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</si>
  <si>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</si>
  <si>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</si>
  <si>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</si>
  <si>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</si>
  <si>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</si>
  <si>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</si>
  <si>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</si>
  <si>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</si>
  <si>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</si>
  <si>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</si>
  <si>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</si>
  <si>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</si>
  <si>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</si>
  <si>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</si>
  <si>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</si>
  <si>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</si>
  <si>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</si>
  <si>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</si>
  <si>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</si>
  <si>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</si>
  <si>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</si>
  <si>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</si>
  <si>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</si>
  <si>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</si>
  <si>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</si>
  <si>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</si>
  <si>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</si>
  <si>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</si>
  <si>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</si>
  <si>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</si>
  <si>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</si>
  <si>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</si>
  <si>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</si>
  <si>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</si>
  <si>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</si>
  <si>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</si>
  <si>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</si>
  <si>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</si>
  <si>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</si>
  <si>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</si>
  <si>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</si>
  <si>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</si>
  <si>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</si>
  <si>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</si>
  <si>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</si>
  <si>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</si>
  <si>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</si>
  <si>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</si>
  <si>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</si>
  <si>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</si>
  <si>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</si>
  <si>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</si>
  <si>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</si>
  <si>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</si>
  <si>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</si>
  <si>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</si>
  <si>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</si>
  <si>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</si>
  <si>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</si>
  <si>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</si>
  <si>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</si>
  <si>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</si>
  <si>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</si>
  <si>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</si>
  <si>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</si>
  <si>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</si>
  <si>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</si>
  <si>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</si>
  <si>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</si>
  <si>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</si>
  <si>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</si>
  <si>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</si>
  <si>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</si>
  <si>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</si>
  <si>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</si>
  <si>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</si>
  <si>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</si>
  <si>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</si>
  <si>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</si>
  <si>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</si>
  <si>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</si>
  <si>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</si>
  <si>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</si>
  <si>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</si>
  <si>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</si>
  <si>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</si>
  <si>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</si>
  <si>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</si>
  <si>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</si>
  <si>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</si>
  <si>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</si>
  <si>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</si>
  <si>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</si>
  <si>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</si>
  <si>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</si>
  <si>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</si>
  <si>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</si>
  <si>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</si>
  <si>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</si>
  <si>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</si>
  <si>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</si>
  <si>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</si>
  <si>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</si>
  <si>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</si>
  <si>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</si>
  <si>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</si>
  <si>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</si>
  <si>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</si>
  <si>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</si>
  <si>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</si>
  <si>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</si>
  <si>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</si>
  <si>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</si>
  <si>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</si>
  <si>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</si>
  <si>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</si>
  <si>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</si>
  <si>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</si>
  <si>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</si>
  <si>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</si>
  <si>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</si>
  <si>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</si>
  <si>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</si>
  <si>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</si>
  <si>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</si>
  <si>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</si>
  <si>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</si>
  <si>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</si>
  <si>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</si>
  <si>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</si>
  <si>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</si>
  <si>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</si>
  <si>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</si>
  <si>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</si>
  <si>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</si>
  <si>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</si>
  <si>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</si>
  <si>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</si>
  <si>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</si>
  <si>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</si>
  <si>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</si>
  <si>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</si>
  <si>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</si>
  <si>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</si>
  <si>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</si>
  <si>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</si>
  <si>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</si>
  <si>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</si>
  <si>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</si>
  <si>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</si>
  <si>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</si>
  <si>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</si>
  <si>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</si>
  <si>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</si>
  <si>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</si>
  <si>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</si>
  <si>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</si>
  <si>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</si>
  <si>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</si>
  <si>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</si>
  <si>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</si>
  <si>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</si>
  <si>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</si>
  <si>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</si>
  <si>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</si>
  <si>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</si>
  <si>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</si>
  <si>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</si>
  <si>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</si>
  <si>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</si>
  <si>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</si>
  <si>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</si>
  <si>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</si>
  <si>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</si>
  <si>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</si>
  <si>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</si>
  <si>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</si>
  <si>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</si>
  <si>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</si>
  <si>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</si>
  <si>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</si>
  <si>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</si>
  <si>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</si>
  <si>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</si>
  <si>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</si>
  <si>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</si>
  <si>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</si>
  <si>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</si>
  <si>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</si>
  <si>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</si>
  <si>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</si>
  <si>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</si>
  <si>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</si>
  <si>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</si>
  <si>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</si>
  <si>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</si>
  <si>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</si>
  <si>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</si>
  <si>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</si>
  <si>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</si>
  <si>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</si>
  <si>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</si>
  <si>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</si>
  <si>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</si>
  <si>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</si>
  <si>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</si>
  <si>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</si>
  <si>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</si>
  <si>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</si>
  <si>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</si>
  <si>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</si>
  <si>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</si>
  <si>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</si>
  <si>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</si>
  <si>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</si>
  <si>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</si>
  <si>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</si>
  <si>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</si>
  <si>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</si>
  <si>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</si>
  <si>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</si>
  <si>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</si>
  <si>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</si>
  <si>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</si>
  <si>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</si>
  <si>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</si>
  <si>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</si>
  <si>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</si>
  <si>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</si>
  <si>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</si>
  <si>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</si>
  <si>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</si>
  <si>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</si>
  <si>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</si>
  <si>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</si>
  <si>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</si>
  <si>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</si>
  <si>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</si>
  <si>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</si>
  <si>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</si>
  <si>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</si>
  <si>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</si>
  <si>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</si>
  <si>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</si>
  <si>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</si>
  <si>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</si>
  <si>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</si>
  <si>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</si>
  <si>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</si>
  <si>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</si>
  <si>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</si>
  <si>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</si>
  <si>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</si>
  <si>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</si>
  <si>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</si>
  <si>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</si>
  <si>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</si>
  <si>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</si>
  <si>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</si>
  <si>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</si>
  <si>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</si>
  <si>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</si>
  <si>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</si>
  <si>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</si>
  <si>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</si>
  <si>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</si>
  <si>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</si>
  <si>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</si>
  <si>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</si>
  <si>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</si>
  <si>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</si>
  <si>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</si>
  <si>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</si>
  <si>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</si>
  <si>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</si>
  <si>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</si>
  <si>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</si>
  <si>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</si>
  <si>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</si>
  <si>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</si>
  <si>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</si>
  <si>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</si>
  <si>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</si>
  <si>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</si>
  <si>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</si>
  <si>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</si>
  <si>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</si>
  <si>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</si>
  <si>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</si>
  <si>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</si>
  <si>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</si>
  <si>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</si>
  <si>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</si>
  <si>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</si>
  <si>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</si>
  <si>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</si>
  <si>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</si>
  <si>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</si>
  <si>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</si>
  <si>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</si>
  <si>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</si>
  <si>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</si>
  <si>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</si>
  <si>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</si>
  <si>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</si>
  <si>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</si>
  <si>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</si>
  <si>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</si>
  <si>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</si>
  <si>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</si>
  <si>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</si>
  <si>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</si>
  <si>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</si>
  <si>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</si>
  <si>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</si>
  <si>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</si>
  <si>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</si>
  <si>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</si>
  <si>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</si>
  <si>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</si>
  <si>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</si>
  <si>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</si>
  <si>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</si>
  <si>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</si>
  <si>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</si>
  <si>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</si>
  <si>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</si>
  <si>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</si>
  <si>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</si>
  <si>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</si>
  <si>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</si>
  <si>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</si>
  <si>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</si>
  <si>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</si>
  <si>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</si>
  <si>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</si>
  <si>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</si>
  <si>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</si>
  <si>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</si>
  <si>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</si>
  <si>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</si>
  <si>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</si>
  <si>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</si>
  <si>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</si>
  <si>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</si>
  <si>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</si>
  <si>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</si>
  <si>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</si>
  <si>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</si>
  <si>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</si>
  <si>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</si>
  <si>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</si>
  <si>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</si>
  <si>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</si>
  <si>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</si>
  <si>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</si>
  <si>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</si>
  <si>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</si>
  <si>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</si>
  <si>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</si>
  <si>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</si>
  <si>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</si>
  <si>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</si>
  <si>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</si>
  <si>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</si>
  <si>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</si>
  <si>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</si>
  <si>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</si>
  <si>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</si>
  <si>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</si>
  <si>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</si>
  <si>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</si>
  <si>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</si>
  <si>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</si>
  <si>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</si>
  <si>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</si>
  <si>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</si>
  <si>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</si>
  <si>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</si>
  <si>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</si>
  <si>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</si>
  <si>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</si>
  <si>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</si>
  <si>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</si>
  <si>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</si>
  <si>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</si>
  <si>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</si>
  <si>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</si>
  <si>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</si>
  <si>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</si>
  <si>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</si>
  <si>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</si>
  <si>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</si>
  <si>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</si>
  <si>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</si>
  <si>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</si>
  <si>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</si>
  <si>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</si>
  <si>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</si>
  <si>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</si>
  <si>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</si>
  <si>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</si>
  <si>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</si>
  <si>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</si>
  <si>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</si>
  <si>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</si>
  <si>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</si>
  <si>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</si>
  <si>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</si>
  <si>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</si>
  <si>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</si>
  <si>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</si>
  <si>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</si>
  <si>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</si>
  <si>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</si>
  <si>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</si>
  <si>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</si>
  <si>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</si>
  <si>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</si>
  <si>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</si>
  <si>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</si>
  <si>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</si>
  <si>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</si>
  <si>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</si>
  <si>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</si>
  <si>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</si>
  <si>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</si>
  <si>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</si>
  <si>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</si>
  <si>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</si>
  <si>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</si>
  <si>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</si>
  <si>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</si>
  <si>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</si>
  <si>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</si>
  <si>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</si>
  <si>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</si>
  <si>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</si>
  <si>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</si>
  <si>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</si>
  <si>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</si>
  <si>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</si>
  <si>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</si>
  <si>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</si>
  <si>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</si>
  <si>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</si>
  <si>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</si>
  <si>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</si>
  <si>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</si>
  <si>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</si>
  <si>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</si>
  <si>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</si>
  <si>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</si>
  <si>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</si>
  <si>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</si>
  <si>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</si>
  <si>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</si>
  <si>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</si>
  <si>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</si>
  <si>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</si>
  <si>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</si>
  <si>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</si>
  <si>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</si>
  <si>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</si>
  <si>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</si>
  <si>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</si>
  <si>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</si>
  <si>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</si>
  <si>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</si>
  <si>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</si>
  <si>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</si>
  <si>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</si>
  <si>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</si>
  <si>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</si>
  <si>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</si>
  <si>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</si>
  <si>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</si>
  <si>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</si>
  <si>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</si>
  <si>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</si>
  <si>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</si>
  <si>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</si>
  <si>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</si>
  <si>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</si>
  <si>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</si>
  <si>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</si>
  <si>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</si>
  <si>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</si>
  <si>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</si>
  <si>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</si>
  <si>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</si>
  <si>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</si>
  <si>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</si>
  <si>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</si>
  <si>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</si>
  <si>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</si>
  <si>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</si>
  <si>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</si>
  <si>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</si>
  <si>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</si>
  <si>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</si>
  <si>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</si>
  <si>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</si>
  <si>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</si>
  <si>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</si>
  <si>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</si>
  <si>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</si>
  <si>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</si>
  <si>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</si>
  <si>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</si>
  <si>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</si>
  <si>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</si>
  <si>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</si>
  <si>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</si>
  <si>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</si>
  <si>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</si>
  <si>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</si>
  <si>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</si>
  <si>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</si>
  <si>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</si>
  <si>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</si>
  <si>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</si>
  <si>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</si>
  <si>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</si>
  <si>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</si>
  <si>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</si>
  <si>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</si>
  <si>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</si>
  <si>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</si>
  <si>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</si>
  <si>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</si>
  <si>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</si>
  <si>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</si>
  <si>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</si>
  <si>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</si>
  <si>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</si>
  <si>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</si>
  <si>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</si>
  <si>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</si>
  <si>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</si>
  <si>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</si>
  <si>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</si>
  <si>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</si>
  <si>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</si>
  <si>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</si>
  <si>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</si>
  <si>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</si>
  <si>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</si>
  <si>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</si>
  <si>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</si>
  <si>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</si>
  <si>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</si>
  <si>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</si>
  <si>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</si>
  <si>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</si>
  <si>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</si>
  <si>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</si>
  <si>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</si>
  <si>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</si>
  <si>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</si>
  <si>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</si>
  <si>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</si>
  <si>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</si>
  <si>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</si>
  <si>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</si>
  <si>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</si>
  <si>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</si>
  <si>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</si>
  <si>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</si>
  <si>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</si>
  <si>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</si>
  <si>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</si>
  <si>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</si>
  <si>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</si>
  <si>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</si>
  <si>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</si>
  <si>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</si>
  <si>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</si>
  <si>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</si>
  <si>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</si>
  <si>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</si>
  <si>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</si>
  <si>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</si>
  <si>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</si>
  <si>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</si>
  <si>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</si>
  <si>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</si>
  <si>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</si>
  <si>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</si>
  <si>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</si>
  <si>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</si>
  <si>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</si>
  <si>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</si>
  <si>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</si>
  <si>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</si>
  <si>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</si>
  <si>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</si>
  <si>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</si>
  <si>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</si>
  <si>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</si>
  <si>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</si>
  <si>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</si>
  <si>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</si>
  <si>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</si>
  <si>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</si>
  <si>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</si>
  <si>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</si>
  <si>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</si>
  <si>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</si>
  <si>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</si>
  <si>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</si>
  <si>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</si>
  <si>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</si>
  <si>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</si>
  <si>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</si>
  <si>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</si>
  <si>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</si>
  <si>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</si>
  <si>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</si>
  <si>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</si>
  <si>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</si>
  <si>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</si>
  <si>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Hong Kong X'Tals Limited</t>
    <phoneticPr fontId="100" type="noConversion"/>
  </si>
  <si>
    <t>Ronald Chan</t>
    <phoneticPr fontId="101" type="noConversion"/>
  </si>
  <si>
    <t>Ronald.Chan@hongkongcrystal.com</t>
    <phoneticPr fontId="101" type="noConversion"/>
  </si>
  <si>
    <t>852-35112388</t>
    <phoneticPr fontId="101" type="noConversion"/>
  </si>
  <si>
    <t>Kevin Chu</t>
    <phoneticPr fontId="101" type="noConversion"/>
  </si>
  <si>
    <t>Senior Engineering Manager</t>
    <phoneticPr fontId="101" type="noConversion"/>
  </si>
  <si>
    <t>Kevin.Chu@hongkongcrystal.com</t>
    <phoneticPr fontId="101" type="noConversion"/>
  </si>
  <si>
    <t>Our products do not have tantalum</t>
    <phoneticPr fontId="100" type="noConversion"/>
  </si>
  <si>
    <t>Not received all the semlter information from supplier yet, but the smelter information received do not include the covered countries</t>
    <phoneticPr fontId="100" type="noConversion"/>
  </si>
  <si>
    <t>Not all but greater than 90%</t>
    <phoneticPr fontId="100" type="noConversion"/>
  </si>
  <si>
    <t>https://www.hongkongcrystal.com/environmental/</t>
    <phoneticPr fontId="100" type="noConversion"/>
  </si>
  <si>
    <t>BOLIVIA</t>
  </si>
  <si>
    <t>CFSI</t>
  </si>
  <si>
    <t>Cercado</t>
  </si>
  <si>
    <t>NO</t>
    <phoneticPr fontId="102"/>
  </si>
  <si>
    <t>Bangka</t>
  </si>
  <si>
    <t>Fujian</t>
  </si>
  <si>
    <t>Jiangxi</t>
  </si>
  <si>
    <t>Naoshima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</si>
</sst>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3" formatCode="_(* #,##0.00_);_(* \(#,##0.00\);_(* &quot;-&quot;??_);_(@_)"/>
    <numFmt numFmtId="176" formatCode="_(&quot;$&quot;* #,##0_);_(&quot;$&quot;* \(#,##0\);_(&quot;$&quot;* &quot;-&quot;_);_(@_)"/>
    <numFmt numFmtId="177" formatCode="_(&quot;$&quot;* #,##0.00_);_(&quot;$&quot;* \(#,##0.00\);_(&quot;$&quot;* &quot;-&quot;??_);_(@_)"/>
    <numFmt numFmtId="178" formatCode="[$-409]mmmm\ d\,\ yyyy;@"/>
    <numFmt numFmtId="179" formatCode="[$-409]d\-mmm\-yyyy;@"/>
    <numFmt numFmtId="180" formatCode="0.0"/>
    <numFmt numFmtId="181" formatCode="_-&quot;$&quot;* #,##0_-;\-&quot;$&quot;* #,##0_-;_-&quot;$&quot;* &quot;-&quot;_-;_-@_-"/>
    <numFmt numFmtId="182" formatCode="_-* #,##0_-;\-* #,##0_-;_-* &quot;-&quot;_-;_-@_-"/>
    <numFmt numFmtId="183" formatCode="_-&quot;$&quot;* #,##0.00_-;\-&quot;$&quot;* #,##0.00_-;_-&quot;$&quot;* &quot;-&quot;??_-;_-@_-"/>
    <numFmt numFmtId="184" formatCode="_-* #,##0.00_-;\-* #,##0.00_-;_-*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MingLiU"/>
      <family val="3"/>
      <charset val="136"/>
    </font>
    <font>
      <sz val="9"/>
      <name val="宋体"/>
      <family val="3"/>
      <charset val="134"/>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82"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8" fontId="2" fillId="0" borderId="0"/>
    <xf numFmtId="0" fontId="90" fillId="0" borderId="0"/>
    <xf numFmtId="0" fontId="90" fillId="0" borderId="0"/>
    <xf numFmtId="17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8" fontId="2" fillId="0" borderId="0"/>
    <xf numFmtId="0" fontId="7" fillId="0" borderId="0"/>
    <xf numFmtId="178" fontId="90" fillId="0" borderId="0"/>
    <xf numFmtId="0" fontId="55" fillId="0" borderId="0"/>
    <xf numFmtId="0" fontId="55" fillId="0" borderId="0"/>
    <xf numFmtId="178" fontId="7" fillId="0" borderId="0"/>
    <xf numFmtId="0" fontId="55" fillId="0" borderId="0"/>
    <xf numFmtId="0" fontId="7" fillId="0" borderId="0"/>
    <xf numFmtId="0" fontId="55" fillId="0" borderId="0"/>
    <xf numFmtId="0" fontId="72" fillId="0" borderId="0">
      <alignment vertical="center"/>
    </xf>
    <xf numFmtId="17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8" fontId="2" fillId="0" borderId="0"/>
    <xf numFmtId="17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8" fontId="10" fillId="0" borderId="0"/>
    <xf numFmtId="0" fontId="90" fillId="0" borderId="0"/>
    <xf numFmtId="0" fontId="90" fillId="0" borderId="0"/>
    <xf numFmtId="0" fontId="90" fillId="0" borderId="0"/>
    <xf numFmtId="178" fontId="90" fillId="0" borderId="0"/>
    <xf numFmtId="0" fontId="1" fillId="0" borderId="0"/>
  </cellStyleXfs>
  <cellXfs count="40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8" fontId="0" fillId="33" borderId="13" xfId="0" applyNumberFormat="1" applyFill="1" applyBorder="1" applyAlignment="1">
      <alignment vertical="top" wrapText="1"/>
    </xf>
    <xf numFmtId="178" fontId="0" fillId="33" borderId="0" xfId="0" applyNumberFormat="1" applyFill="1"/>
    <xf numFmtId="178" fontId="9" fillId="33" borderId="0" xfId="0" applyNumberFormat="1" applyFont="1" applyFill="1"/>
    <xf numFmtId="178" fontId="14" fillId="33" borderId="0" xfId="0" applyNumberFormat="1" applyFont="1" applyFill="1" applyAlignment="1">
      <alignment horizontal="center" vertical="center" wrapText="1"/>
    </xf>
    <xf numFmtId="178" fontId="11" fillId="33" borderId="0" xfId="0" applyNumberFormat="1" applyFont="1" applyFill="1" applyAlignment="1">
      <alignment horizontal="center" vertical="center"/>
    </xf>
    <xf numFmtId="178" fontId="27" fillId="33" borderId="20" xfId="570" applyNumberFormat="1" applyFont="1" applyFill="1" applyBorder="1" applyAlignment="1">
      <alignment horizontal="center" vertical="center" wrapText="1"/>
    </xf>
    <xf numFmtId="17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8" fontId="53" fillId="0" borderId="0" xfId="480" applyFont="1" applyAlignment="1">
      <alignment horizontal="left" vertical="top" wrapText="1"/>
    </xf>
    <xf numFmtId="17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48" xfId="0" applyBorder="1" applyAlignment="1" applyProtection="1">
      <alignment horizontal="left" vertical="center"/>
      <protection locked="0" hidden="1"/>
    </xf>
    <xf numFmtId="0" fontId="0" fillId="0" borderId="48" xfId="0" applyBorder="1" applyAlignment="1" applyProtection="1">
      <alignment horizontal="left" vertical="center"/>
      <protection locked="0"/>
    </xf>
    <xf numFmtId="0" fontId="0" fillId="0" borderId="19" xfId="0" applyBorder="1" applyAlignment="1" applyProtection="1">
      <alignment vertical="center"/>
      <protection locked="0"/>
    </xf>
    <xf numFmtId="0" fontId="0" fillId="33" borderId="53" xfId="0" applyFill="1" applyBorder="1" applyAlignment="1" applyProtection="1">
      <alignment horizontal="left" vertical="center"/>
      <protection locked="0" hidden="1"/>
    </xf>
    <xf numFmtId="0" fontId="0" fillId="33" borderId="42" xfId="0" applyFill="1" applyBorder="1" applyAlignment="1" applyProtection="1">
      <alignment horizontal="left" vertical="center"/>
      <protection locked="0" hidden="1"/>
    </xf>
    <xf numFmtId="0" fontId="0" fillId="0" borderId="19" xfId="0" applyBorder="1" applyAlignment="1" applyProtection="1">
      <alignment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8" fontId="25" fillId="33" borderId="48" xfId="570" applyNumberFormat="1" applyFont="1" applyFill="1" applyBorder="1" applyAlignment="1">
      <alignment horizontal="center" vertical="top" wrapText="1"/>
    </xf>
    <xf numFmtId="178" fontId="25" fillId="33" borderId="49" xfId="570" applyNumberFormat="1" applyFont="1" applyFill="1" applyBorder="1" applyAlignment="1">
      <alignment horizontal="center" vertical="top" wrapText="1"/>
    </xf>
    <xf numFmtId="17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8" fontId="25" fillId="0" borderId="48" xfId="570" applyNumberFormat="1" applyFont="1" applyBorder="1" applyAlignment="1">
      <alignment horizontal="center" vertical="top" wrapText="1"/>
    </xf>
    <xf numFmtId="178" fontId="25" fillId="0" borderId="49" xfId="570" applyNumberFormat="1" applyFont="1" applyBorder="1" applyAlignment="1">
      <alignment horizontal="center" vertical="top" wrapText="1"/>
    </xf>
    <xf numFmtId="17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9" fontId="14" fillId="33" borderId="34" xfId="0" applyNumberFormat="1" applyFont="1" applyFill="1" applyBorder="1" applyAlignment="1" applyProtection="1">
      <alignment horizontal="center" wrapText="1"/>
      <protection locked="0"/>
    </xf>
    <xf numFmtId="17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nald.Chan@hongkongcrysta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ongkongcrystal.com/environmental/" TargetMode="External"/><Relationship Id="rId4" Type="http://schemas.openxmlformats.org/officeDocument/2006/relationships/hyperlink" Target="mailto:Kevin.Chu@hongkongcrysta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8"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843</v>
      </c>
      <c r="C2" s="3"/>
      <c r="D2" s="175"/>
      <c r="E2" s="3"/>
      <c r="F2" s="3"/>
      <c r="G2" s="25"/>
    </row>
    <row r="3" spans="1:7">
      <c r="A3" s="298"/>
      <c r="B3" s="3" t="s">
        <v>835</v>
      </c>
      <c r="C3" s="5"/>
      <c r="D3" s="176"/>
      <c r="E3" s="3"/>
      <c r="F3" s="5"/>
      <c r="G3" s="25"/>
    </row>
    <row r="4" spans="1:7" ht="15.75">
      <c r="A4" s="298"/>
      <c r="B4" s="30" t="s">
        <v>845</v>
      </c>
      <c r="C4" s="6"/>
      <c r="D4" s="177"/>
      <c r="E4" s="3"/>
      <c r="F4" s="6"/>
      <c r="G4" s="25"/>
    </row>
    <row r="5" spans="1:7">
      <c r="A5" s="298"/>
      <c r="B5" s="29" t="s">
        <v>1036</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846</v>
      </c>
      <c r="C9" s="301"/>
      <c r="D9" s="301"/>
      <c r="E9" s="301"/>
      <c r="F9" s="301"/>
      <c r="G9" s="25"/>
    </row>
    <row r="10" spans="1:7" ht="27" customHeight="1">
      <c r="A10" s="298"/>
      <c r="B10" s="302" t="s">
        <v>438</v>
      </c>
      <c r="C10" s="302"/>
      <c r="D10" s="302"/>
      <c r="E10" s="302"/>
      <c r="F10" s="302"/>
      <c r="G10" s="25"/>
    </row>
    <row r="11" spans="1:7" ht="27" customHeight="1">
      <c r="A11" s="298"/>
      <c r="B11" s="303"/>
      <c r="C11" s="303"/>
      <c r="D11" s="303"/>
      <c r="E11" s="303"/>
      <c r="F11" s="303"/>
      <c r="G11" s="25"/>
    </row>
    <row r="12" spans="1:7">
      <c r="A12" s="298"/>
      <c r="B12" s="31" t="s">
        <v>844</v>
      </c>
      <c r="C12" s="32" t="s">
        <v>847</v>
      </c>
      <c r="D12" s="179" t="s">
        <v>848</v>
      </c>
      <c r="E12" s="32" t="s">
        <v>612</v>
      </c>
      <c r="F12" s="32" t="s">
        <v>613</v>
      </c>
      <c r="G12" s="25"/>
    </row>
    <row r="13" spans="1:7" ht="33.75">
      <c r="A13" s="298"/>
      <c r="B13" s="2">
        <v>1</v>
      </c>
      <c r="C13" s="27" t="s">
        <v>1084</v>
      </c>
      <c r="D13" s="28" t="s">
        <v>872</v>
      </c>
      <c r="E13" s="163" t="s">
        <v>849</v>
      </c>
      <c r="F13" s="163"/>
      <c r="G13" s="25"/>
    </row>
    <row r="14" spans="1:7" ht="33.75">
      <c r="A14" s="298"/>
      <c r="B14" s="2">
        <v>2</v>
      </c>
      <c r="C14" s="27" t="s">
        <v>1084</v>
      </c>
      <c r="D14" s="28" t="s">
        <v>1021</v>
      </c>
      <c r="E14" s="163" t="s">
        <v>530</v>
      </c>
      <c r="F14" s="163" t="s">
        <v>531</v>
      </c>
      <c r="G14" s="25"/>
    </row>
    <row r="15" spans="1:7" ht="89.1" customHeight="1">
      <c r="A15" s="298"/>
      <c r="B15" s="304">
        <v>2.0099999999999998</v>
      </c>
      <c r="C15" s="307" t="s">
        <v>1084</v>
      </c>
      <c r="D15" s="310" t="s">
        <v>2246</v>
      </c>
      <c r="E15" s="164" t="s">
        <v>614</v>
      </c>
      <c r="F15" s="164" t="s">
        <v>617</v>
      </c>
      <c r="G15" s="25"/>
    </row>
    <row r="16" spans="1:7" ht="99" customHeight="1">
      <c r="A16" s="298"/>
      <c r="B16" s="305"/>
      <c r="C16" s="308"/>
      <c r="D16" s="311"/>
      <c r="E16" s="165"/>
      <c r="F16" s="165" t="s">
        <v>615</v>
      </c>
      <c r="G16" s="25"/>
    </row>
    <row r="17" spans="1:7" ht="63" customHeight="1">
      <c r="A17" s="298"/>
      <c r="B17" s="306"/>
      <c r="C17" s="309"/>
      <c r="D17" s="312"/>
      <c r="E17" s="27"/>
      <c r="F17" s="27" t="s">
        <v>616</v>
      </c>
      <c r="G17" s="25"/>
    </row>
    <row r="18" spans="1:7" ht="117" customHeight="1">
      <c r="A18" s="298"/>
      <c r="B18" s="304">
        <v>2.02</v>
      </c>
      <c r="C18" s="307" t="s">
        <v>1084</v>
      </c>
      <c r="D18" s="310" t="s">
        <v>2247</v>
      </c>
      <c r="E18" s="164" t="s">
        <v>439</v>
      </c>
      <c r="F18" s="164" t="s">
        <v>525</v>
      </c>
      <c r="G18" s="25"/>
    </row>
    <row r="19" spans="1:7" ht="71.099999999999994" customHeight="1">
      <c r="A19" s="298"/>
      <c r="B19" s="305"/>
      <c r="C19" s="308"/>
      <c r="D19" s="311"/>
      <c r="E19" s="165" t="s">
        <v>529</v>
      </c>
      <c r="F19" s="165" t="s">
        <v>440</v>
      </c>
      <c r="G19" s="25"/>
    </row>
    <row r="20" spans="1:7" ht="90.75" customHeight="1">
      <c r="A20" s="298"/>
      <c r="B20" s="305"/>
      <c r="C20" s="308"/>
      <c r="D20" s="311"/>
      <c r="E20" s="165"/>
      <c r="F20" s="165" t="s">
        <v>619</v>
      </c>
      <c r="G20" s="25"/>
    </row>
    <row r="21" spans="1:7" ht="74.25" customHeight="1">
      <c r="A21" s="298"/>
      <c r="B21" s="306"/>
      <c r="C21" s="309"/>
      <c r="D21" s="312"/>
      <c r="E21" s="27"/>
      <c r="F21" s="27" t="s">
        <v>618</v>
      </c>
      <c r="G21" s="25"/>
    </row>
    <row r="22" spans="1:7" ht="90" customHeight="1">
      <c r="A22" s="298"/>
      <c r="B22" s="316">
        <v>2.0299999999999998</v>
      </c>
      <c r="C22" s="316" t="s">
        <v>818</v>
      </c>
      <c r="D22" s="319" t="s">
        <v>2248</v>
      </c>
      <c r="E22" s="307" t="s">
        <v>437</v>
      </c>
      <c r="F22" s="164" t="s">
        <v>460</v>
      </c>
      <c r="G22" s="25"/>
    </row>
    <row r="23" spans="1:7" ht="109.5" customHeight="1">
      <c r="A23" s="298"/>
      <c r="B23" s="317"/>
      <c r="C23" s="317"/>
      <c r="D23" s="320"/>
      <c r="E23" s="308"/>
      <c r="F23" s="165" t="s">
        <v>819</v>
      </c>
      <c r="G23" s="25"/>
    </row>
    <row r="24" spans="1:7" ht="74.25" customHeight="1">
      <c r="A24" s="298"/>
      <c r="B24" s="318"/>
      <c r="C24" s="318"/>
      <c r="D24" s="321"/>
      <c r="E24" s="309"/>
      <c r="F24" s="27" t="s">
        <v>436</v>
      </c>
      <c r="G24" s="25"/>
    </row>
    <row r="25" spans="1:7" ht="72" customHeight="1">
      <c r="A25" s="298"/>
      <c r="B25" s="2" t="s">
        <v>458</v>
      </c>
      <c r="C25" s="27" t="s">
        <v>459</v>
      </c>
      <c r="D25" s="28" t="s">
        <v>2249</v>
      </c>
      <c r="E25" s="27" t="s">
        <v>2244</v>
      </c>
      <c r="F25" s="27" t="s">
        <v>461</v>
      </c>
      <c r="G25" s="25"/>
    </row>
    <row r="26" spans="1:7" ht="98.1" customHeight="1">
      <c r="A26" s="298"/>
      <c r="B26" s="313">
        <v>3</v>
      </c>
      <c r="C26" s="304" t="s">
        <v>70</v>
      </c>
      <c r="D26" s="310" t="s">
        <v>2250</v>
      </c>
      <c r="E26" s="307" t="s">
        <v>0</v>
      </c>
      <c r="F26" s="164" t="s">
        <v>64</v>
      </c>
      <c r="G26" s="25"/>
    </row>
    <row r="27" spans="1:7" ht="90" customHeight="1">
      <c r="A27" s="298"/>
      <c r="B27" s="314"/>
      <c r="C27" s="305"/>
      <c r="D27" s="311"/>
      <c r="E27" s="308"/>
      <c r="F27" s="165" t="s">
        <v>59</v>
      </c>
      <c r="G27" s="25"/>
    </row>
    <row r="28" spans="1:7" ht="19.350000000000001" customHeight="1">
      <c r="A28" s="298"/>
      <c r="B28" s="314"/>
      <c r="C28" s="305"/>
      <c r="D28" s="311"/>
      <c r="E28" s="308"/>
      <c r="F28" s="165" t="s">
        <v>60</v>
      </c>
      <c r="G28" s="25"/>
    </row>
    <row r="29" spans="1:7" ht="74.650000000000006" customHeight="1">
      <c r="A29" s="298"/>
      <c r="B29" s="314"/>
      <c r="C29" s="305"/>
      <c r="D29" s="311"/>
      <c r="E29" s="308"/>
      <c r="F29" s="165" t="s">
        <v>61</v>
      </c>
      <c r="G29" s="25"/>
    </row>
    <row r="30" spans="1:7" ht="62.65" customHeight="1">
      <c r="A30" s="298"/>
      <c r="B30" s="314"/>
      <c r="C30" s="305"/>
      <c r="D30" s="311"/>
      <c r="E30" s="308"/>
      <c r="F30" s="165" t="s">
        <v>62</v>
      </c>
      <c r="G30" s="25"/>
    </row>
    <row r="31" spans="1:7" ht="81" customHeight="1">
      <c r="A31" s="298"/>
      <c r="B31" s="314"/>
      <c r="C31" s="305"/>
      <c r="D31" s="311"/>
      <c r="E31" s="308"/>
      <c r="F31" s="165" t="s">
        <v>63</v>
      </c>
      <c r="G31" s="25"/>
    </row>
    <row r="32" spans="1:7" ht="48.75" customHeight="1">
      <c r="A32" s="298"/>
      <c r="B32" s="314"/>
      <c r="C32" s="305"/>
      <c r="D32" s="311"/>
      <c r="E32" s="308"/>
      <c r="F32" s="165" t="s">
        <v>66</v>
      </c>
      <c r="G32" s="25"/>
    </row>
    <row r="33" spans="1:7" ht="98.65" customHeight="1">
      <c r="A33" s="298"/>
      <c r="B33" s="314"/>
      <c r="C33" s="305"/>
      <c r="D33" s="311"/>
      <c r="E33" s="308"/>
      <c r="F33" s="165" t="s">
        <v>65</v>
      </c>
      <c r="G33" s="25"/>
    </row>
    <row r="34" spans="1:7" ht="89.1" customHeight="1">
      <c r="A34" s="298"/>
      <c r="B34" s="314"/>
      <c r="C34" s="305"/>
      <c r="D34" s="311"/>
      <c r="E34" s="308"/>
      <c r="F34" s="165" t="s">
        <v>67</v>
      </c>
      <c r="G34" s="25"/>
    </row>
    <row r="35" spans="1:7" ht="29.1" customHeight="1">
      <c r="A35" s="298"/>
      <c r="B35" s="314"/>
      <c r="C35" s="305"/>
      <c r="D35" s="311"/>
      <c r="E35" s="308"/>
      <c r="F35" s="165" t="s">
        <v>68</v>
      </c>
      <c r="G35" s="25"/>
    </row>
    <row r="36" spans="1:7" ht="126.75">
      <c r="A36" s="298"/>
      <c r="B36" s="315"/>
      <c r="C36" s="306"/>
      <c r="D36" s="312"/>
      <c r="E36" s="309"/>
      <c r="F36" s="166" t="s">
        <v>69</v>
      </c>
      <c r="G36" s="25"/>
    </row>
    <row r="37" spans="1:7" ht="112.5">
      <c r="A37" s="298"/>
      <c r="B37" s="141">
        <v>3.01</v>
      </c>
      <c r="C37" s="142" t="s">
        <v>70</v>
      </c>
      <c r="D37" s="28" t="s">
        <v>2251</v>
      </c>
      <c r="E37" s="167" t="s">
        <v>1323</v>
      </c>
      <c r="F37" s="168" t="s">
        <v>1427</v>
      </c>
      <c r="G37" s="25"/>
    </row>
    <row r="38" spans="1:7" ht="101.25">
      <c r="A38" s="298"/>
      <c r="B38" s="141">
        <v>3.02</v>
      </c>
      <c r="C38" s="142" t="s">
        <v>1356</v>
      </c>
      <c r="D38" s="28" t="s">
        <v>2252</v>
      </c>
      <c r="E38" s="167" t="s">
        <v>1371</v>
      </c>
      <c r="F38" s="168" t="s">
        <v>1428</v>
      </c>
      <c r="G38" s="25"/>
    </row>
    <row r="39" spans="1:7" ht="101.25">
      <c r="A39" s="298"/>
      <c r="B39" s="150">
        <v>4</v>
      </c>
      <c r="C39" s="149" t="s">
        <v>1524</v>
      </c>
      <c r="D39" s="28" t="s">
        <v>2253</v>
      </c>
      <c r="E39" s="27" t="s">
        <v>2198</v>
      </c>
      <c r="F39" s="27" t="s">
        <v>1525</v>
      </c>
      <c r="G39" s="25"/>
    </row>
    <row r="40" spans="1:7" ht="56.25">
      <c r="A40" s="298"/>
      <c r="B40" s="141">
        <v>4.01</v>
      </c>
      <c r="C40" s="149" t="s">
        <v>1524</v>
      </c>
      <c r="D40" s="28" t="s">
        <v>2255</v>
      </c>
      <c r="E40" s="27" t="s">
        <v>2210</v>
      </c>
      <c r="F40" s="27" t="s">
        <v>2214</v>
      </c>
      <c r="G40" s="25"/>
    </row>
    <row r="41" spans="1:7" ht="56.25">
      <c r="A41" s="298"/>
      <c r="B41" s="141" t="s">
        <v>2242</v>
      </c>
      <c r="C41" s="149" t="s">
        <v>1524</v>
      </c>
      <c r="D41" s="28" t="s">
        <v>2254</v>
      </c>
      <c r="E41" s="27" t="s">
        <v>2245</v>
      </c>
      <c r="F41" s="27" t="s">
        <v>2243</v>
      </c>
      <c r="G41" s="25"/>
    </row>
    <row r="42" spans="1:7" ht="56.25">
      <c r="A42" s="298"/>
      <c r="B42" s="141" t="s">
        <v>2276</v>
      </c>
      <c r="C42" s="149" t="s">
        <v>1524</v>
      </c>
      <c r="D42" s="28" t="s">
        <v>2281</v>
      </c>
      <c r="E42" s="27" t="s">
        <v>2244</v>
      </c>
      <c r="F42" s="27" t="s">
        <v>2277</v>
      </c>
      <c r="G42" s="25"/>
    </row>
    <row r="43" spans="1:7" ht="123.75">
      <c r="A43" s="298"/>
      <c r="B43" s="160">
        <v>4.0999999999999996</v>
      </c>
      <c r="C43" s="149" t="s">
        <v>2280</v>
      </c>
      <c r="D43" s="161">
        <v>42867</v>
      </c>
      <c r="E43" s="169" t="s">
        <v>2283</v>
      </c>
      <c r="F43" s="27" t="s">
        <v>2282</v>
      </c>
      <c r="G43" s="25"/>
    </row>
    <row r="44" spans="1:7" ht="78.75">
      <c r="A44" s="298"/>
      <c r="B44" s="160">
        <v>4.2</v>
      </c>
      <c r="C44" s="149" t="s">
        <v>2280</v>
      </c>
      <c r="D44" s="161">
        <v>42704</v>
      </c>
      <c r="E44" s="169" t="s">
        <v>2479</v>
      </c>
      <c r="F44" s="27" t="s">
        <v>2454</v>
      </c>
      <c r="G44" s="25"/>
    </row>
    <row r="45" spans="1:7" ht="157.5">
      <c r="A45" s="298"/>
      <c r="B45" s="202">
        <v>5</v>
      </c>
      <c r="C45" s="149" t="s">
        <v>2280</v>
      </c>
      <c r="D45" s="161">
        <v>42867</v>
      </c>
      <c r="E45" s="169" t="s">
        <v>12705</v>
      </c>
      <c r="F45" s="27" t="s">
        <v>12427</v>
      </c>
      <c r="G45" s="25"/>
    </row>
    <row r="46" spans="1:7" ht="45">
      <c r="A46" s="298"/>
      <c r="B46" s="160">
        <v>5.01</v>
      </c>
      <c r="C46" s="149" t="s">
        <v>2280</v>
      </c>
      <c r="D46" s="161">
        <v>42907</v>
      </c>
      <c r="E46" s="169" t="s">
        <v>15521</v>
      </c>
      <c r="F46" s="27" t="s">
        <v>12427</v>
      </c>
      <c r="G46" s="25"/>
    </row>
    <row r="47" spans="1:7" ht="67.5">
      <c r="A47" s="298"/>
      <c r="B47" s="160">
        <v>5.0999999999999996</v>
      </c>
      <c r="C47" s="149" t="s">
        <v>2280</v>
      </c>
      <c r="D47" s="161">
        <v>43070</v>
      </c>
      <c r="E47" s="169" t="s">
        <v>12915</v>
      </c>
      <c r="F47" s="27" t="s">
        <v>12916</v>
      </c>
      <c r="G47" s="25"/>
    </row>
    <row r="48" spans="1:7" ht="56.25">
      <c r="A48" s="298"/>
      <c r="B48" s="160">
        <v>5.1100000000000003</v>
      </c>
      <c r="C48" s="149" t="s">
        <v>13152</v>
      </c>
      <c r="D48" s="161">
        <v>43217</v>
      </c>
      <c r="E48" s="169" t="s">
        <v>13278</v>
      </c>
      <c r="F48" s="27" t="s">
        <v>13186</v>
      </c>
      <c r="G48" s="25"/>
    </row>
    <row r="49" spans="1:7" ht="56.25">
      <c r="A49" s="298"/>
      <c r="B49" s="160">
        <v>5.12</v>
      </c>
      <c r="C49" s="149" t="s">
        <v>13152</v>
      </c>
      <c r="D49" s="161">
        <v>43581</v>
      </c>
      <c r="E49" s="169" t="s">
        <v>13278</v>
      </c>
      <c r="F49" s="27" t="s">
        <v>13832</v>
      </c>
      <c r="G49" s="25"/>
    </row>
    <row r="50" spans="1:7" ht="78.75">
      <c r="A50" s="298"/>
      <c r="B50" s="202">
        <v>6</v>
      </c>
      <c r="C50" s="149" t="s">
        <v>13152</v>
      </c>
      <c r="D50" s="161">
        <v>43964</v>
      </c>
      <c r="E50" s="169" t="s">
        <v>14048</v>
      </c>
      <c r="F50" s="27" t="s">
        <v>13835</v>
      </c>
      <c r="G50" s="25"/>
    </row>
    <row r="51" spans="1:7" ht="45">
      <c r="A51" s="298"/>
      <c r="B51" s="160">
        <v>6.01</v>
      </c>
      <c r="C51" s="149" t="s">
        <v>13152</v>
      </c>
      <c r="D51" s="161">
        <v>43970</v>
      </c>
      <c r="E51" s="169" t="s">
        <v>15522</v>
      </c>
      <c r="F51" s="169" t="s">
        <v>13835</v>
      </c>
      <c r="G51" s="25"/>
    </row>
    <row r="52" spans="1:7" ht="45">
      <c r="A52" s="298"/>
      <c r="B52" s="160">
        <v>6.1</v>
      </c>
      <c r="C52" s="149" t="s">
        <v>13152</v>
      </c>
      <c r="D52" s="161">
        <v>44314</v>
      </c>
      <c r="E52" s="169" t="s">
        <v>15514</v>
      </c>
      <c r="F52" s="169" t="s">
        <v>15043</v>
      </c>
      <c r="G52" s="25"/>
    </row>
    <row r="53" spans="1:7" ht="45">
      <c r="A53" s="298"/>
      <c r="B53" s="160">
        <v>6.2</v>
      </c>
      <c r="C53" s="149" t="s">
        <v>13152</v>
      </c>
      <c r="D53" s="161">
        <v>44678</v>
      </c>
      <c r="E53" s="169" t="s">
        <v>15514</v>
      </c>
      <c r="F53" s="169" t="s">
        <v>15513</v>
      </c>
      <c r="G53" s="25"/>
    </row>
    <row r="54" spans="1:7" ht="45">
      <c r="A54" s="298"/>
      <c r="B54" s="160">
        <v>6.21</v>
      </c>
      <c r="C54" s="149" t="s">
        <v>13152</v>
      </c>
      <c r="D54" s="161">
        <v>44687</v>
      </c>
      <c r="E54" s="169" t="s">
        <v>15523</v>
      </c>
      <c r="F54" s="169" t="s">
        <v>15513</v>
      </c>
      <c r="G54" s="25"/>
    </row>
    <row r="55" spans="1:7" ht="45">
      <c r="A55" s="298"/>
      <c r="B55" s="160">
        <v>6.22</v>
      </c>
      <c r="C55" s="149" t="s">
        <v>13152</v>
      </c>
      <c r="D55" s="274">
        <v>44692</v>
      </c>
      <c r="E55" s="169" t="s">
        <v>15522</v>
      </c>
      <c r="F55" s="169" t="s">
        <v>15513</v>
      </c>
      <c r="G55" s="25"/>
    </row>
    <row r="56" spans="1:7" ht="56.25">
      <c r="A56" s="298"/>
      <c r="B56" s="202">
        <v>6.3</v>
      </c>
      <c r="C56" s="149" t="s">
        <v>13152</v>
      </c>
      <c r="D56" s="274">
        <v>45051</v>
      </c>
      <c r="E56" s="169" t="s">
        <v>15790</v>
      </c>
      <c r="F56" s="169" t="s">
        <v>15571</v>
      </c>
      <c r="G56" s="25"/>
    </row>
    <row r="57" spans="1:7" ht="45">
      <c r="A57" s="298"/>
      <c r="B57" s="160">
        <v>6.31</v>
      </c>
      <c r="C57" s="149" t="s">
        <v>13152</v>
      </c>
      <c r="D57" s="274">
        <v>45072</v>
      </c>
      <c r="E57" s="169" t="s">
        <v>15792</v>
      </c>
      <c r="F57" s="169" t="s">
        <v>15571</v>
      </c>
      <c r="G57" s="25"/>
    </row>
    <row r="58" spans="1:7" ht="13.5" thickBot="1">
      <c r="A58" s="299"/>
      <c r="B58" s="300" t="str">
        <f ca="1">OFFSET(L!$C$1,MATCH("General"&amp;"Cpy",L!$A:$A,0)-1,SL,,)</f>
        <v>© 2023 Responsible Minerals Initiative. All rights reserved.</v>
      </c>
      <c r="C58" s="300"/>
      <c r="D58" s="300"/>
      <c r="E58" s="300"/>
      <c r="F58" s="30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4.150000000000006" customHeight="1">
      <c r="A3" s="74"/>
      <c r="B3" s="63" t="str">
        <f ca="1">OFFSET(L!$C$1,MATCH("Definitions"&amp;ADDRESS(ROW(),COLUMN(),4),L!$A:$A,0)-1,SL,,)</f>
        <v>3TG</v>
      </c>
      <c r="C3" s="63" t="str">
        <f ca="1">OFFSET(L!$C$1,MATCH("Definitions"&amp;ADDRESS(ROW(),COLUMN(),4),L!$A:$A,0)-1,SL,,)</f>
        <v>Tantalum, tin, tungsten, gold</v>
      </c>
      <c r="D3" s="32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1308</v>
      </c>
    </row>
    <row r="10" spans="1:5" ht="45">
      <c r="A10" s="74"/>
      <c r="B10" s="63" t="str">
        <f ca="1">OFFSET(L!$C$1,MATCH("Definitions"&amp;ADDRESS(ROW(),COLUMN(),4),L!$A:$A,0)-1,SL,,)</f>
        <v>DRC</v>
      </c>
      <c r="C10" s="63" t="str">
        <f ca="1">OFFSET(L!$C$1,MATCH("Definitions"&amp;ADDRESS(ROW(),COLUMN(),4),L!$A:$A,0)-1,SL,,)</f>
        <v>Democratic Republic of Congo</v>
      </c>
      <c r="D10" s="32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6"/>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5">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6"/>
      <c r="E31" s="100"/>
    </row>
    <row r="32" spans="1:5" ht="15">
      <c r="A32" s="74"/>
      <c r="B32" s="325" t="str">
        <f ca="1">OFFSET(L!$C$1,MATCH("General"&amp;"Cpy",L!$A:$A,0)-1,SL,,)</f>
        <v>© 2023 Responsible Minerals Initiative. All rights reserved.</v>
      </c>
      <c r="C32" s="325"/>
      <c r="D32" s="326"/>
      <c r="E32" s="100"/>
    </row>
    <row r="33" spans="1:4" ht="13.5" thickBot="1">
      <c r="A33" s="75"/>
      <c r="B33" s="153"/>
      <c r="C33" s="153"/>
      <c r="D33" s="327"/>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6"/>
      <c r="B1" s="347"/>
      <c r="C1" s="347"/>
      <c r="D1" s="347"/>
      <c r="E1" s="347"/>
      <c r="F1" s="347"/>
      <c r="G1" s="347"/>
      <c r="H1" s="347"/>
      <c r="I1" s="347"/>
      <c r="J1" s="347"/>
      <c r="K1" s="348"/>
      <c r="L1" s="100"/>
      <c r="P1" s="3"/>
      <c r="Q1" s="3"/>
      <c r="R1" s="3"/>
      <c r="S1" s="3"/>
      <c r="T1" s="3"/>
      <c r="U1" s="3"/>
      <c r="V1" s="3"/>
      <c r="W1" s="3"/>
      <c r="X1" s="3"/>
      <c r="Y1" s="3"/>
      <c r="Z1" s="3"/>
      <c r="AA1" s="3"/>
      <c r="AB1" s="3"/>
      <c r="AC1" s="3"/>
      <c r="AD1" s="3"/>
      <c r="AE1" s="3"/>
      <c r="AF1" s="3"/>
      <c r="AG1" s="3"/>
      <c r="AH1" s="3"/>
    </row>
    <row r="2" spans="1:34" ht="82.35" customHeight="1">
      <c r="A2" s="34"/>
      <c r="B2" s="136"/>
      <c r="C2" s="35"/>
      <c r="D2" s="349" t="str">
        <f ca="1">OFFSET(L!$C$1,MATCH("Declaration"&amp;ADDRESS(ROW(),COLUMN(),4),L!$A:$A,0)-1,SL,,)</f>
        <v>Conflict Minerals Reporting Template (CMRT)</v>
      </c>
      <c r="E2" s="350"/>
      <c r="F2" s="350"/>
      <c r="G2" s="350"/>
      <c r="H2" s="350"/>
      <c r="I2" s="350"/>
      <c r="J2" s="35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2"/>
      <c r="G3" s="362"/>
      <c r="H3" s="362"/>
      <c r="I3" s="152"/>
      <c r="J3" s="138" t="s">
        <v>15794</v>
      </c>
      <c r="K3" s="36"/>
      <c r="L3" s="100"/>
      <c r="P3" s="45">
        <f>MATCH($D$3,LN,0)</f>
        <v>1</v>
      </c>
    </row>
    <row r="4" spans="1:34" ht="15.75">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443</v>
      </c>
      <c r="P6" s="3"/>
      <c r="Q6" s="3"/>
      <c r="R6" s="3"/>
      <c r="S6" s="3"/>
      <c r="T6" s="3"/>
      <c r="U6" s="3"/>
      <c r="V6" s="3"/>
      <c r="W6" s="3"/>
      <c r="X6" s="3"/>
      <c r="Y6" s="3"/>
      <c r="Z6" s="3"/>
      <c r="AA6" s="3"/>
      <c r="AB6" s="3"/>
      <c r="AC6" s="3"/>
      <c r="AD6" s="3"/>
      <c r="AE6" s="3"/>
      <c r="AF6" s="3"/>
      <c r="AG6" s="3"/>
      <c r="AH6" s="3"/>
    </row>
    <row r="7" spans="1:34" ht="37.15"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2" t="s">
        <v>15795</v>
      </c>
      <c r="E8" s="353"/>
      <c r="F8" s="353"/>
      <c r="G8" s="353"/>
      <c r="H8" s="353"/>
      <c r="I8" s="353"/>
      <c r="J8" s="354"/>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64" t="s">
        <v>494</v>
      </c>
      <c r="E9" s="365"/>
      <c r="F9" s="365"/>
      <c r="G9" s="366"/>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8" t="str">
        <f ca="1">OFFSET(L!$C$1,MATCH("Declaration"&amp;ADDRESS(ROW(),COLUMN(),4)&amp;LEFT($D$9,1),L!$A:$A,0)-1,SL,,)</f>
        <v>Description of Scope:</v>
      </c>
      <c r="C10" s="122"/>
      <c r="D10" s="359"/>
      <c r="E10" s="360"/>
      <c r="F10" s="360"/>
      <c r="G10" s="360"/>
      <c r="H10" s="360"/>
      <c r="I10" s="360"/>
      <c r="J10" s="361"/>
      <c r="K10" s="36"/>
      <c r="L10" s="115"/>
      <c r="Q10" s="3"/>
      <c r="R10" s="3"/>
      <c r="S10" s="3"/>
      <c r="T10" s="3"/>
      <c r="U10" s="3"/>
      <c r="V10" s="3"/>
      <c r="W10" s="3"/>
      <c r="X10" s="3"/>
      <c r="Y10" s="3"/>
      <c r="Z10" s="3"/>
      <c r="AA10" s="3"/>
      <c r="AB10" s="3"/>
      <c r="AC10" s="3"/>
      <c r="AD10" s="3"/>
      <c r="AE10" s="3"/>
      <c r="AF10" s="3"/>
      <c r="AG10" s="3"/>
      <c r="AH10" s="3"/>
    </row>
    <row r="11" spans="1:34" ht="16.5">
      <c r="A11" s="38"/>
      <c r="B11" s="369"/>
      <c r="C11" s="122"/>
      <c r="D11" s="375" t="str">
        <f ca="1">IF(D9=Q9,OFFSET(L!$C$1,MATCH("Declaration"&amp;ADDRESS(ROW(),COLUMN(),4),L!$A:$A,0)-1,SL,,),"")</f>
        <v/>
      </c>
      <c r="E11" s="376"/>
      <c r="F11" s="376"/>
      <c r="G11" s="376"/>
      <c r="H11" s="376"/>
      <c r="I11" s="376"/>
      <c r="J11" s="37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5"/>
      <c r="E12" s="356"/>
      <c r="F12" s="356"/>
      <c r="G12" s="356"/>
      <c r="H12" s="356"/>
      <c r="I12" s="356"/>
      <c r="J12" s="35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5"/>
      <c r="E13" s="356"/>
      <c r="F13" s="356"/>
      <c r="G13" s="356"/>
      <c r="H13" s="356"/>
      <c r="I13" s="356"/>
      <c r="J13" s="35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5"/>
      <c r="E14" s="356"/>
      <c r="F14" s="356"/>
      <c r="G14" s="356"/>
      <c r="H14" s="356"/>
      <c r="I14" s="356"/>
      <c r="J14" s="35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5" t="s">
        <v>15796</v>
      </c>
      <c r="E15" s="356"/>
      <c r="F15" s="356"/>
      <c r="G15" s="356"/>
      <c r="H15" s="356"/>
      <c r="I15" s="356"/>
      <c r="J15" s="357"/>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0" t="s">
        <v>15797</v>
      </c>
      <c r="E16" s="371"/>
      <c r="F16" s="371"/>
      <c r="G16" s="371"/>
      <c r="H16" s="371"/>
      <c r="I16" s="371"/>
      <c r="J16" s="37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5" t="s">
        <v>15798</v>
      </c>
      <c r="E17" s="356"/>
      <c r="F17" s="356"/>
      <c r="G17" s="356"/>
      <c r="H17" s="356"/>
      <c r="I17" s="356"/>
      <c r="J17" s="35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8" t="s">
        <v>15799</v>
      </c>
      <c r="E18" s="389"/>
      <c r="F18" s="389"/>
      <c r="G18" s="389"/>
      <c r="H18" s="389"/>
      <c r="I18" s="389"/>
      <c r="J18" s="39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5" t="s">
        <v>15800</v>
      </c>
      <c r="E19" s="356"/>
      <c r="F19" s="356"/>
      <c r="G19" s="356"/>
      <c r="H19" s="356"/>
      <c r="I19" s="356"/>
      <c r="J19" s="35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0" t="s">
        <v>15801</v>
      </c>
      <c r="E20" s="371"/>
      <c r="F20" s="371"/>
      <c r="G20" s="371"/>
      <c r="H20" s="371"/>
      <c r="I20" s="371"/>
      <c r="J20" s="37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8" t="s">
        <v>15798</v>
      </c>
      <c r="E21" s="329"/>
      <c r="F21" s="329"/>
      <c r="G21" s="329"/>
      <c r="H21" s="329"/>
      <c r="I21" s="329"/>
      <c r="J21" s="33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3">
        <v>45133</v>
      </c>
      <c r="E22" s="33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80"/>
      <c r="E23" s="38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5" t="str">
        <f ca="1">OFFSET(L!$C$1,MATCH("Declaration"&amp;ADDRESS(ROW(),COLUMN(),4),L!$A:$A,0)-1,SL,,)</f>
        <v>Answer the following questions 1 - 8 based on the declaration scope indicated above</v>
      </c>
      <c r="C24" s="335"/>
      <c r="D24" s="335"/>
      <c r="E24" s="335"/>
      <c r="F24" s="335"/>
      <c r="G24" s="335"/>
      <c r="H24" s="335"/>
      <c r="I24" s="335"/>
      <c r="J24" s="33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31" t="s">
        <v>489</v>
      </c>
      <c r="E26" s="332"/>
      <c r="F26" s="12"/>
      <c r="G26" s="339" t="s">
        <v>15802</v>
      </c>
      <c r="H26" s="340"/>
      <c r="I26" s="340"/>
      <c r="J26" s="34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1" t="s">
        <v>488</v>
      </c>
      <c r="E27" s="332"/>
      <c r="F27" s="12"/>
      <c r="G27" s="339"/>
      <c r="H27" s="340"/>
      <c r="I27" s="340"/>
      <c r="J27" s="34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1" t="s">
        <v>488</v>
      </c>
      <c r="E28" s="332"/>
      <c r="F28" s="12"/>
      <c r="G28" s="339"/>
      <c r="H28" s="340"/>
      <c r="I28" s="340"/>
      <c r="J28" s="34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1" t="s">
        <v>488</v>
      </c>
      <c r="E29" s="332"/>
      <c r="F29" s="12"/>
      <c r="G29" s="339"/>
      <c r="H29" s="340"/>
      <c r="I29" s="340"/>
      <c r="J29" s="34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7"/>
      <c r="E32" s="338"/>
      <c r="F32" s="47"/>
      <c r="G32" s="339"/>
      <c r="H32" s="340"/>
      <c r="I32" s="340"/>
      <c r="J32" s="34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1" t="s">
        <v>488</v>
      </c>
      <c r="E33" s="332"/>
      <c r="F33" s="47"/>
      <c r="G33" s="339"/>
      <c r="H33" s="340"/>
      <c r="I33" s="340"/>
      <c r="J33" s="34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1" t="s">
        <v>488</v>
      </c>
      <c r="E34" s="332"/>
      <c r="F34" s="47"/>
      <c r="G34" s="339"/>
      <c r="H34" s="340"/>
      <c r="I34" s="340"/>
      <c r="J34" s="34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1" t="s">
        <v>488</v>
      </c>
      <c r="E35" s="332"/>
      <c r="F35" s="47"/>
      <c r="G35" s="339"/>
      <c r="H35" s="340"/>
      <c r="I35" s="340"/>
      <c r="J35" s="34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79"/>
      <c r="I37" s="379"/>
      <c r="J37" s="37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31"/>
      <c r="E38" s="332"/>
      <c r="F38" s="47"/>
      <c r="G38" s="339"/>
      <c r="H38" s="340"/>
      <c r="I38" s="340"/>
      <c r="J38" s="34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1" t="s">
        <v>490</v>
      </c>
      <c r="E39" s="332"/>
      <c r="F39" s="47"/>
      <c r="G39" s="339" t="s">
        <v>15803</v>
      </c>
      <c r="H39" s="340"/>
      <c r="I39" s="340"/>
      <c r="J39" s="34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1" t="s">
        <v>490</v>
      </c>
      <c r="E40" s="332"/>
      <c r="F40" s="47"/>
      <c r="G40" s="339" t="s">
        <v>15803</v>
      </c>
      <c r="H40" s="340"/>
      <c r="I40" s="340"/>
      <c r="J40" s="34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1" t="s">
        <v>490</v>
      </c>
      <c r="E41" s="332"/>
      <c r="F41" s="47"/>
      <c r="G41" s="339" t="s">
        <v>15803</v>
      </c>
      <c r="H41" s="340"/>
      <c r="I41" s="340"/>
      <c r="J41" s="34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1"/>
      <c r="E44" s="332"/>
      <c r="F44" s="47"/>
      <c r="G44" s="339"/>
      <c r="H44" s="340"/>
      <c r="I44" s="340"/>
      <c r="J44" s="34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1" t="s">
        <v>490</v>
      </c>
      <c r="E45" s="332"/>
      <c r="F45" s="47"/>
      <c r="G45" s="339"/>
      <c r="H45" s="340"/>
      <c r="I45" s="340"/>
      <c r="J45" s="34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1" t="s">
        <v>490</v>
      </c>
      <c r="E46" s="332"/>
      <c r="F46" s="47"/>
      <c r="G46" s="339"/>
      <c r="H46" s="340"/>
      <c r="I46" s="340"/>
      <c r="J46" s="34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1" t="s">
        <v>490</v>
      </c>
      <c r="E47" s="332"/>
      <c r="F47" s="47"/>
      <c r="G47" s="339"/>
      <c r="H47" s="340"/>
      <c r="I47" s="340"/>
      <c r="J47" s="34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31"/>
      <c r="E50" s="332"/>
      <c r="F50" s="47"/>
      <c r="G50" s="339"/>
      <c r="H50" s="340"/>
      <c r="I50" s="340"/>
      <c r="J50" s="34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1" t="s">
        <v>489</v>
      </c>
      <c r="E51" s="332"/>
      <c r="F51" s="47"/>
      <c r="G51" s="339"/>
      <c r="H51" s="340"/>
      <c r="I51" s="340"/>
      <c r="J51" s="34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1" t="s">
        <v>489</v>
      </c>
      <c r="E52" s="332"/>
      <c r="F52" s="47"/>
      <c r="G52" s="339"/>
      <c r="H52" s="340"/>
      <c r="I52" s="340"/>
      <c r="J52" s="34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1" t="s">
        <v>489</v>
      </c>
      <c r="E53" s="332"/>
      <c r="F53" s="47"/>
      <c r="G53" s="339"/>
      <c r="H53" s="340"/>
      <c r="I53" s="340"/>
      <c r="J53" s="34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3"/>
      <c r="E56" s="374"/>
      <c r="F56" s="47"/>
      <c r="G56" s="339"/>
      <c r="H56" s="340"/>
      <c r="I56" s="340"/>
      <c r="J56" s="34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3" t="s">
        <v>2480</v>
      </c>
      <c r="E57" s="374"/>
      <c r="F57" s="47"/>
      <c r="G57" s="339"/>
      <c r="H57" s="340"/>
      <c r="I57" s="340"/>
      <c r="J57" s="34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3" t="s">
        <v>2480</v>
      </c>
      <c r="E58" s="374"/>
      <c r="F58" s="47"/>
      <c r="G58" s="339"/>
      <c r="H58" s="340"/>
      <c r="I58" s="340"/>
      <c r="J58" s="34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3" t="s">
        <v>2480</v>
      </c>
      <c r="E59" s="374"/>
      <c r="F59" s="47"/>
      <c r="G59" s="339"/>
      <c r="H59" s="340"/>
      <c r="I59" s="340"/>
      <c r="J59" s="34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6" t="str">
        <f ca="1">D25</f>
        <v>Answer</v>
      </c>
      <c r="E61" s="336"/>
      <c r="F61" s="18"/>
      <c r="G61" s="44" t="str">
        <f ca="1">G25</f>
        <v>Comments</v>
      </c>
      <c r="H61" s="378"/>
      <c r="I61" s="378"/>
      <c r="J61" s="378"/>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7"/>
      <c r="E62" s="338"/>
      <c r="F62" s="47"/>
      <c r="G62" s="339"/>
      <c r="H62" s="340"/>
      <c r="I62" s="340"/>
      <c r="J62" s="34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1" t="s">
        <v>489</v>
      </c>
      <c r="E63" s="332"/>
      <c r="F63" s="47"/>
      <c r="G63" s="339" t="s">
        <v>15804</v>
      </c>
      <c r="H63" s="340"/>
      <c r="I63" s="340"/>
      <c r="J63" s="34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1" t="s">
        <v>489</v>
      </c>
      <c r="E64" s="332"/>
      <c r="F64" s="47"/>
      <c r="G64" s="339" t="s">
        <v>15804</v>
      </c>
      <c r="H64" s="340"/>
      <c r="I64" s="340"/>
      <c r="J64" s="34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1" t="s">
        <v>489</v>
      </c>
      <c r="E65" s="332"/>
      <c r="F65" s="47"/>
      <c r="G65" s="339" t="s">
        <v>15804</v>
      </c>
      <c r="H65" s="340"/>
      <c r="I65" s="340"/>
      <c r="J65" s="34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78" t="str">
        <f>IF(Q75="(*)","Click here to enter smelter names","")</f>
        <v/>
      </c>
      <c r="I67" s="378"/>
      <c r="J67" s="378"/>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31"/>
      <c r="E68" s="332"/>
      <c r="F68" s="48"/>
      <c r="G68" s="339"/>
      <c r="H68" s="340"/>
      <c r="I68" s="340"/>
      <c r="J68" s="34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1" t="s">
        <v>488</v>
      </c>
      <c r="E69" s="332"/>
      <c r="F69" s="48"/>
      <c r="G69" s="339"/>
      <c r="H69" s="340"/>
      <c r="I69" s="340"/>
      <c r="J69" s="34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1" t="s">
        <v>488</v>
      </c>
      <c r="E70" s="332"/>
      <c r="F70" s="48"/>
      <c r="G70" s="339"/>
      <c r="H70" s="340"/>
      <c r="I70" s="340"/>
      <c r="J70" s="34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1" t="s">
        <v>488</v>
      </c>
      <c r="E71" s="332"/>
      <c r="F71" s="50"/>
      <c r="G71" s="339"/>
      <c r="H71" s="340"/>
      <c r="I71" s="340"/>
      <c r="J71" s="34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1" t="str">
        <f ca="1">OFFSET(L!$C$1,MATCH("Declaration"&amp;ADDRESS(ROW(),COLUMN(),4),L!$A:$A,0)-1,SL,,)</f>
        <v>Answer the Following Questions at a Company Level</v>
      </c>
      <c r="C73" s="391"/>
      <c r="D73" s="391"/>
      <c r="E73" s="391"/>
      <c r="F73" s="391"/>
      <c r="G73" s="391"/>
      <c r="H73" s="391"/>
      <c r="I73" s="391"/>
      <c r="J73" s="39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1" t="s">
        <v>488</v>
      </c>
      <c r="E75" s="332"/>
      <c r="F75" s="57"/>
      <c r="G75" s="339"/>
      <c r="H75" s="340"/>
      <c r="I75" s="340"/>
      <c r="J75" s="34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6"/>
      <c r="H76" s="386"/>
      <c r="I76" s="386"/>
      <c r="J76" s="38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1" t="s">
        <v>488</v>
      </c>
      <c r="E77" s="332"/>
      <c r="F77" s="57"/>
      <c r="G77" s="343" t="s">
        <v>15805</v>
      </c>
      <c r="H77" s="344"/>
      <c r="I77" s="344"/>
      <c r="J77" s="34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1" t="s">
        <v>488</v>
      </c>
      <c r="E79" s="332"/>
      <c r="F79" s="57"/>
      <c r="G79" s="339"/>
      <c r="H79" s="340"/>
      <c r="I79" s="340"/>
      <c r="J79" s="34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1" t="s">
        <v>489</v>
      </c>
      <c r="E81" s="332"/>
      <c r="F81" s="57"/>
      <c r="G81" s="339"/>
      <c r="H81" s="340"/>
      <c r="I81" s="340"/>
      <c r="J81" s="34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1" t="s">
        <v>14982</v>
      </c>
      <c r="E83" s="332"/>
      <c r="F83" s="57"/>
      <c r="G83" s="339"/>
      <c r="H83" s="340"/>
      <c r="I83" s="340"/>
      <c r="J83" s="34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4" t="s">
        <v>488</v>
      </c>
      <c r="E85" s="385"/>
      <c r="F85" s="57"/>
      <c r="G85" s="339"/>
      <c r="H85" s="340"/>
      <c r="I85" s="340"/>
      <c r="J85" s="34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6"/>
      <c r="H86" s="386"/>
      <c r="I86" s="386"/>
      <c r="J86" s="38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1" t="s">
        <v>489</v>
      </c>
      <c r="E87" s="332"/>
      <c r="F87" s="57"/>
      <c r="G87" s="339"/>
      <c r="H87" s="340"/>
      <c r="I87" s="340"/>
      <c r="J87" s="34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7"/>
      <c r="H88" s="387"/>
      <c r="I88" s="387"/>
      <c r="J88" s="38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1" t="s">
        <v>489</v>
      </c>
      <c r="E89" s="332"/>
      <c r="F89" s="57"/>
      <c r="G89" s="339"/>
      <c r="H89" s="340"/>
      <c r="I89" s="340"/>
      <c r="J89" s="34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3" t="str">
        <f>IF(OR($D$8="",$I$3=""),"","Click here to check required fields completion")</f>
        <v/>
      </c>
      <c r="C90" s="383"/>
      <c r="D90" s="383"/>
      <c r="E90" s="383"/>
      <c r="F90" s="383"/>
      <c r="G90" s="383"/>
      <c r="H90" s="383"/>
      <c r="I90" s="383"/>
      <c r="J90" s="383"/>
      <c r="K90" s="36"/>
      <c r="L90" s="100"/>
      <c r="P90" s="3"/>
      <c r="Q90" s="3"/>
      <c r="R90" s="3"/>
      <c r="S90" s="3"/>
      <c r="T90" s="3"/>
      <c r="U90" s="3"/>
      <c r="V90" s="3"/>
      <c r="W90" s="3"/>
      <c r="X90" s="3"/>
      <c r="Y90" s="3"/>
      <c r="Z90" s="3"/>
      <c r="AA90" s="3"/>
      <c r="AB90" s="3"/>
      <c r="AC90" s="3"/>
      <c r="AD90" s="3"/>
      <c r="AE90" s="3"/>
      <c r="AF90" s="3"/>
      <c r="AG90" s="3"/>
      <c r="AH90" s="3"/>
    </row>
    <row r="91" spans="1:34" ht="15.75" thickBot="1">
      <c r="A91" s="381" t="str">
        <f ca="1">OFFSET(L!$C$1,MATCH("General"&amp;"Cpy",L!$A:$A,0)-1,SL,,)</f>
        <v>© 2023 Responsible Minerals Initiative. All rights reserved.</v>
      </c>
      <c r="B91" s="382"/>
      <c r="C91" s="382"/>
      <c r="D91" s="382"/>
      <c r="E91" s="382"/>
      <c r="F91" s="382"/>
      <c r="G91" s="382"/>
      <c r="H91" s="382"/>
      <c r="I91" s="382"/>
      <c r="J91" s="38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Yes</v>
      </c>
    </row>
    <row r="101" spans="2:7" ht="15.75" hidden="1">
      <c r="B101" s="236" t="s">
        <v>2481</v>
      </c>
      <c r="D101" s="281" t="str">
        <f>IF(AND(OR($D$27="Yes",$D$27=""),OR($D$33="Yes",$D$33="")),"Unknown","")</f>
        <v>Unknown</v>
      </c>
      <c r="E101" s="281" t="str">
        <f>IF(AND(OR($D$26="Yes",$D$26=""),OR($D$32="Yes",$D$32="")),"None","")</f>
        <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3" priority="164" stopIfTrue="1">
      <formula>IF($D$22="",TRUE)</formula>
    </cfRule>
  </conditionalFormatting>
  <conditionalFormatting sqref="D26:E26">
    <cfRule type="expression" dxfId="82" priority="142" stopIfTrue="1">
      <formula>IF($D$26="",TRUE)</formula>
    </cfRule>
  </conditionalFormatting>
  <conditionalFormatting sqref="D27:E27">
    <cfRule type="expression" dxfId="81" priority="149" stopIfTrue="1">
      <formula>IF($D$27="",TRUE)</formula>
    </cfRule>
  </conditionalFormatting>
  <conditionalFormatting sqref="D28:E28">
    <cfRule type="expression" dxfId="80" priority="150" stopIfTrue="1">
      <formula>IF($D$28="",TRUE)</formula>
    </cfRule>
  </conditionalFormatting>
  <conditionalFormatting sqref="D29:E29">
    <cfRule type="expression" dxfId="79" priority="151" stopIfTrue="1">
      <formula>IF($D$29="",TRUE)</formula>
    </cfRule>
  </conditionalFormatting>
  <conditionalFormatting sqref="D32:E32">
    <cfRule type="expression" dxfId="78" priority="60" stopIfTrue="1">
      <formula>IF(AND(OR($D$26="Yes",$D$26=""),$D$32=""),1,0)</formula>
    </cfRule>
    <cfRule type="expression" dxfId="77" priority="147" stopIfTrue="1">
      <formula>$P$26=""</formula>
    </cfRule>
  </conditionalFormatting>
  <conditionalFormatting sqref="D33:E33">
    <cfRule type="expression" dxfId="76" priority="47" stopIfTrue="1">
      <formula>IF(AND(OR($D$27="Yes",$D$27=""),$D$33=""),1,0)</formula>
    </cfRule>
    <cfRule type="expression" dxfId="75" priority="48" stopIfTrue="1">
      <formula>$P$27=""</formula>
    </cfRule>
  </conditionalFormatting>
  <conditionalFormatting sqref="D34:E34">
    <cfRule type="expression" dxfId="74" priority="6" stopIfTrue="1">
      <formula>IF(AND(OR($D$28="Yes",$D$28=""),$D$34=""),1,0)</formula>
    </cfRule>
    <cfRule type="expression" dxfId="73" priority="7" stopIfTrue="1">
      <formula>$P$28=""</formula>
    </cfRule>
  </conditionalFormatting>
  <conditionalFormatting sqref="D35:E35">
    <cfRule type="expression" dxfId="72" priority="44" stopIfTrue="1">
      <formula>IF(AND(OR($D$29="Yes",$D$29=""),$D$35=""),1,0)</formula>
    </cfRule>
    <cfRule type="expression" dxfId="71" priority="168" stopIfTrue="1">
      <formula>$P$29=""</formula>
    </cfRule>
  </conditionalFormatting>
  <conditionalFormatting sqref="D38:E38 D44:E44 D50:E50 D56:E56 D62:E62 D68:E68">
    <cfRule type="expression" dxfId="70" priority="23" stopIfTrue="1">
      <formula>$P$26=""</formula>
    </cfRule>
    <cfRule type="expression" dxfId="69" priority="24" stopIfTrue="1">
      <formula>$P$32=""</formula>
    </cfRule>
  </conditionalFormatting>
  <conditionalFormatting sqref="D38:E38">
    <cfRule type="expression" dxfId="68" priority="59" stopIfTrue="1">
      <formula>IF(AND(OR($D$26="Yes",$D$26=""),OR($D$32="Yes",$D$32=""),D38=""),1,0)</formula>
    </cfRule>
  </conditionalFormatting>
  <conditionalFormatting sqref="D39:E39 D45:E45 D51:E51 D57:E57 D63:E63 D69:E69">
    <cfRule type="expression" dxfId="67" priority="17" stopIfTrue="1">
      <formula>$P$33=""</formula>
    </cfRule>
    <cfRule type="expression" dxfId="66" priority="18" stopIfTrue="1">
      <formula>$P$39=""</formula>
    </cfRule>
  </conditionalFormatting>
  <conditionalFormatting sqref="D39:E39">
    <cfRule type="expression" dxfId="65" priority="55" stopIfTrue="1">
      <formula>IF(AND(OR($D$27="Yes",$D$27=""),OR($D$33="Yes",$D$33=""),D39=""),1,0)</formula>
    </cfRule>
  </conditionalFormatting>
  <conditionalFormatting sqref="D40:E40 D46:E46 D52:E52 D58:E58 D64:E64 D70:E70">
    <cfRule type="expression" dxfId="64" priority="12" stopIfTrue="1">
      <formula>$P$28=""</formula>
    </cfRule>
    <cfRule type="expression" dxfId="63" priority="13" stopIfTrue="1">
      <formula>$P$34=""</formula>
    </cfRule>
  </conditionalFormatting>
  <conditionalFormatting sqref="D40:E40">
    <cfRule type="expression" dxfId="62" priority="54" stopIfTrue="1">
      <formula>IF(AND(OR($D$28="Yes",$D$28=""),OR($D$34="Yes",$D$34=""),D40=""),1,0)</formula>
    </cfRule>
  </conditionalFormatting>
  <conditionalFormatting sqref="D41:E41 D47:E47 D53:E53 D59:E59 D65:E65 D71:E71">
    <cfRule type="expression" dxfId="61" priority="8" stopIfTrue="1">
      <formula>$P$29=""</formula>
    </cfRule>
    <cfRule type="expression" dxfId="60" priority="9" stopIfTrue="1">
      <formula>$P$35=""</formula>
    </cfRule>
  </conditionalFormatting>
  <conditionalFormatting sqref="D41:E41">
    <cfRule type="expression" dxfId="59" priority="170" stopIfTrue="1">
      <formula>IF(AND(OR($D$29="Yes",$D$29=""),OR($D$35="Yes",$D$35=""),D41=""),1,0)</formula>
    </cfRule>
  </conditionalFormatting>
  <conditionalFormatting sqref="D44:E44">
    <cfRule type="expression" dxfId="58" priority="58" stopIfTrue="1">
      <formula>IF(AND(OR($D$26="Yes",$D$26=""),OR($D$32="Yes",$D$32=""),D44=""),1,0)</formula>
    </cfRule>
  </conditionalFormatting>
  <conditionalFormatting sqref="D45:E45">
    <cfRule type="expression" dxfId="57" priority="20" stopIfTrue="1">
      <formula>IF(AND(OR($D$27="Yes",$D$27=""),OR($D$33="Yes",$D$33=""),D45=""),1,0)</formula>
    </cfRule>
  </conditionalFormatting>
  <conditionalFormatting sqref="D46:E46">
    <cfRule type="expression" dxfId="56" priority="45" stopIfTrue="1">
      <formula>IF(AND(OR($D$28="Yes",$D$28=""),OR($D$34="Yes",$D$34=""),D46=""),1,0)</formula>
    </cfRule>
  </conditionalFormatting>
  <conditionalFormatting sqref="D47:E47">
    <cfRule type="expression" dxfId="55" priority="53" stopIfTrue="1">
      <formula>IF(AND(OR($D$29="Yes",$D$29=""),OR($D$35="Yes",$D$35=""),D47=""),1,0)</formula>
    </cfRule>
  </conditionalFormatting>
  <conditionalFormatting sqref="D50:E50">
    <cfRule type="expression" dxfId="54" priority="26" stopIfTrue="1">
      <formula>IF(AND(OR($D$26="Yes",$D$26=""),OR($D$32="Yes",$D$32=""),D50=""),1,0)</formula>
    </cfRule>
  </conditionalFormatting>
  <conditionalFormatting sqref="D51:E51">
    <cfRule type="expression" dxfId="53" priority="165" stopIfTrue="1">
      <formula>IF(AND(OR($D$27="Yes",$D$27=""),OR($D$33="Yes",$D$33=""),D51=""),1,0)</formula>
    </cfRule>
  </conditionalFormatting>
  <conditionalFormatting sqref="D52:E52">
    <cfRule type="expression" dxfId="52" priority="16" stopIfTrue="1">
      <formula>IF(AND(OR($D$28="Yes",$D$28=""),OR($D$34="Yes",$D$34=""),D52=""),1,0)</formula>
    </cfRule>
  </conditionalFormatting>
  <conditionalFormatting sqref="D53:E53">
    <cfRule type="expression" dxfId="51" priority="39" stopIfTrue="1">
      <formula>IF(AND(OR($D$29="Yes",$D$29=""),OR($D$35="Yes",$D$35=""),D53=""),1,0)</formula>
    </cfRule>
  </conditionalFormatting>
  <conditionalFormatting sqref="D56:E56">
    <cfRule type="expression" dxfId="50" priority="34" stopIfTrue="1">
      <formula>IF(AND(OR($D$26="Yes",$D$26=""),OR($D$32="Yes",$D$32=""),D56=""),1,0)</formula>
    </cfRule>
  </conditionalFormatting>
  <conditionalFormatting sqref="D57:E57">
    <cfRule type="expression" dxfId="49" priority="22" stopIfTrue="1">
      <formula>IF(AND(OR($D$27="Yes",$D$27=""),OR($D$33="Yes",$D$33=""),D57=""),1,0)</formula>
    </cfRule>
  </conditionalFormatting>
  <conditionalFormatting sqref="D58:E58">
    <cfRule type="expression" dxfId="48" priority="15" stopIfTrue="1">
      <formula>IF(AND(OR($D$28="Yes",$D$28=""),OR($D$34="Yes",$D$34=""),D58=""),1,0)</formula>
    </cfRule>
  </conditionalFormatting>
  <conditionalFormatting sqref="D59:E59">
    <cfRule type="expression" dxfId="47" priority="11" stopIfTrue="1">
      <formula>IF(AND(OR($D$29="Yes",$D$29=""),OR($D$35="Yes",$D$35=""),D59=""),1,0)</formula>
    </cfRule>
  </conditionalFormatting>
  <conditionalFormatting sqref="D62:E62">
    <cfRule type="expression" dxfId="46" priority="33" stopIfTrue="1">
      <formula>IF(AND(OR($D$26="Yes",$D$26=""),OR($D$32="Yes",$D$32=""),D62=""),1,0)</formula>
    </cfRule>
  </conditionalFormatting>
  <conditionalFormatting sqref="D63:E63">
    <cfRule type="expression" dxfId="45" priority="19" stopIfTrue="1">
      <formula>IF(AND(OR($D$27="Yes",$D$27=""),OR($D$33="Yes",$D$33=""),D63=""),1,0)</formula>
    </cfRule>
  </conditionalFormatting>
  <conditionalFormatting sqref="D64:E64">
    <cfRule type="expression" dxfId="44" priority="14" stopIfTrue="1">
      <formula>IF(AND(OR($D$28="Yes",$D$28=""),OR($D$34="Yes",$D$34=""),D64=""),1,0)</formula>
    </cfRule>
  </conditionalFormatting>
  <conditionalFormatting sqref="D65:E65">
    <cfRule type="expression" dxfId="43" priority="10" stopIfTrue="1">
      <formula>IF(AND(OR($D$29="Yes",$D$29=""),OR($D$35="Yes",$D$35=""),D65=""),1,0)</formula>
    </cfRule>
  </conditionalFormatting>
  <conditionalFormatting sqref="D68:E68">
    <cfRule type="expression" dxfId="42" priority="25" stopIfTrue="1">
      <formula>IF(AND(OR($D$26="Yes",$D$26=""),OR($D$32="Yes",$D$32=""),D68=""),1,0)</formula>
    </cfRule>
  </conditionalFormatting>
  <conditionalFormatting sqref="D69:E69">
    <cfRule type="expression" dxfId="41" priority="21" stopIfTrue="1">
      <formula>IF(AND(OR($D$27="Yes",$D$27=""),OR($D$33="Yes",$D$33=""),D69=""),1,0)</formula>
    </cfRule>
  </conditionalFormatting>
  <conditionalFormatting sqref="D70:E70">
    <cfRule type="expression" dxfId="40" priority="167" stopIfTrue="1">
      <formula>IF(AND(OR($D$28="Yes",$D$28=""),OR($D$34="Yes",$D$34=""),D70=""),1,0)</formula>
    </cfRule>
  </conditionalFormatting>
  <conditionalFormatting sqref="D71:E71">
    <cfRule type="expression" dxfId="39" priority="169" stopIfTrue="1">
      <formula>IF(AND(OR($D$29="Yes",$D$29=""),OR($D$35="Yes",$D$35=""),D71=""),1,0)</formula>
    </cfRule>
  </conditionalFormatting>
  <conditionalFormatting sqref="D75:E75 D77:E77 D79:E79 D81:E81 D83 D85:E85 D87:E87 D89:E89">
    <cfRule type="expression" dxfId="38" priority="90" stopIfTrue="1">
      <formula>AND(OR($D$26="No",AND($D$26="Yes",$D$32="No")),OR($D$27="No",AND($D$27="Yes",$D$33="No")),OR($D$28="No",AND($D$28="Yes",$D$34="No")),OR($D$29="No",AND($D$29="Yes",$D$35="No")))</formula>
    </cfRule>
    <cfRule type="expression" dxfId="37" priority="91" stopIfTrue="1">
      <formula>IF(D75="",TRUE)</formula>
    </cfRule>
  </conditionalFormatting>
  <conditionalFormatting sqref="D9:G9">
    <cfRule type="expression" dxfId="36" priority="157" stopIfTrue="1">
      <formula>IF($D$9="",TRUE)</formula>
    </cfRule>
  </conditionalFormatting>
  <conditionalFormatting sqref="D8:J8">
    <cfRule type="expression" dxfId="35" priority="156" stopIfTrue="1">
      <formula>IF($D$8="",TRUE)</formula>
    </cfRule>
  </conditionalFormatting>
  <conditionalFormatting sqref="D10:J10">
    <cfRule type="expression" dxfId="34" priority="61" stopIfTrue="1">
      <formula>IF($D$9=$Q$9,TRUE)</formula>
    </cfRule>
    <cfRule type="expression" dxfId="33" priority="171" stopIfTrue="1">
      <formula>IF(AND($D$10="",$D$9=$R$9),TRUE)</formula>
    </cfRule>
  </conditionalFormatting>
  <conditionalFormatting sqref="G77:J77">
    <cfRule type="expression" dxfId="32" priority="62" stopIfTrue="1">
      <formula>IF(AND($D$77="Yes",$G$77=""),TRUE)</formula>
    </cfRule>
  </conditionalFormatting>
  <conditionalFormatting sqref="G85:J85">
    <cfRule type="expression" dxfId="31" priority="52" stopIfTrue="1">
      <formula>IF(AND($D$85="Yes, using other format (describe)",$G$85=""),TRUE)</formula>
    </cfRule>
  </conditionalFormatting>
  <conditionalFormatting sqref="D15:J15">
    <cfRule type="expression" dxfId="30" priority="3" stopIfTrue="1">
      <formula>IF($D$15="",TRUE)</formula>
    </cfRule>
  </conditionalFormatting>
  <conditionalFormatting sqref="D16:J16">
    <cfRule type="expression" dxfId="29" priority="4" stopIfTrue="1">
      <formula>IF($D$16="",TRUE)</formula>
    </cfRule>
  </conditionalFormatting>
  <conditionalFormatting sqref="D17:J17">
    <cfRule type="expression" dxfId="28" priority="1" stopIfTrue="1">
      <formula>IF($D$17="",TRUE)</formula>
    </cfRule>
  </conditionalFormatting>
  <conditionalFormatting sqref="D20:J20">
    <cfRule type="expression" dxfId="27" priority="2" stopIfTrue="1">
      <formula>IF($D$20="",TRUE)</formula>
    </cfRule>
  </conditionalFormatting>
  <conditionalFormatting sqref="D18:J18">
    <cfRule type="expression" dxfId="26" priority="5" stopIfTrue="1">
      <formula>IF($D$18="",TRUE)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CCC0942-BABC-453C-81B5-D52CFF10A6F4}"/>
    <hyperlink ref="D20" r:id="rId4" xr:uid="{2C3E5F72-1A15-499A-A0FE-A1F2E5F0C214}"/>
    <hyperlink ref="G77" r:id="rId5" xr:uid="{E0E6AF51-606F-4B75-878F-8F4A367F128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4" zoomScaleNormal="100" zoomScalePageLayoutView="55" workbookViewId="0">
      <selection activeCell="A8" sqref="A8:XFD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2" t="str">
        <f ca="1">OFFSET(L!$C$1,MATCH("Smelter List"&amp;ADDRESS(ROW(),COLUMN(),4),L!$A:$A,0)-1,SL,,)</f>
        <v>Link to "RMAP Conformant Smelter List"</v>
      </c>
      <c r="K2" s="393"/>
      <c r="L2" s="393"/>
      <c r="M2" s="393"/>
      <c r="N2" s="393"/>
      <c r="O2" s="393"/>
      <c r="P2" s="195"/>
      <c r="Q2" s="196"/>
      <c r="R2" s="197"/>
      <c r="S2" s="197"/>
      <c r="T2" s="197"/>
      <c r="AH2" s="145" t="s">
        <v>488</v>
      </c>
    </row>
    <row r="3" spans="1:34" s="221" customFormat="1" ht="173.45" customHeight="1">
      <c r="A3" s="171"/>
      <c r="B3" s="39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4"/>
      <c r="D3" s="394"/>
      <c r="E3" s="394"/>
      <c r="F3" s="222"/>
      <c r="G3" s="395" t="str">
        <f ca="1">OFFSET(L!$C$1,MATCH("General"&amp;"Cpy",L!$A:$A,0)-1,SL,,)</f>
        <v>© 2023 Responsible Minerals Initiative. All rights reserved.</v>
      </c>
      <c r="H3" s="395"/>
      <c r="I3" s="396"/>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92" t="s">
        <v>764</v>
      </c>
      <c r="B5" s="293" t="s">
        <v>1126</v>
      </c>
      <c r="C5" s="294" t="s">
        <v>838</v>
      </c>
      <c r="D5" s="292" t="s">
        <v>838</v>
      </c>
      <c r="E5" s="292" t="s">
        <v>15806</v>
      </c>
      <c r="F5" s="292" t="s">
        <v>764</v>
      </c>
      <c r="G5" s="292" t="s">
        <v>15807</v>
      </c>
      <c r="H5" s="295">
        <v>0</v>
      </c>
      <c r="I5" s="296" t="s">
        <v>1769</v>
      </c>
      <c r="J5" s="296" t="s">
        <v>15808</v>
      </c>
      <c r="K5" s="297"/>
      <c r="L5" s="297"/>
      <c r="M5" s="297"/>
      <c r="N5" s="297" t="s">
        <v>15809</v>
      </c>
      <c r="O5" s="297" t="s">
        <v>15809</v>
      </c>
      <c r="P5" s="185" t="s">
        <v>15809</v>
      </c>
      <c r="Q5" s="225"/>
      <c r="R5" s="182" t="str">
        <f ca="1">IF(ISERROR($V5),"",OFFSET('Smelter Look-up'!$C$4,$V5-4,0)&amp;"")</f>
        <v>EM Vinto</v>
      </c>
      <c r="S5" s="181" t="str">
        <f t="shared" ref="S5" ca="1" si="0">IF(B5="","",IF(ISERROR(MATCH($E5,CL,0)),"Unknown",INDIRECT("'C'!$A$"&amp;MATCH($E5,CL,0)+1)))</f>
        <v>Unknown</v>
      </c>
      <c r="T5" s="181" t="str">
        <f ca="1">IF(B5="","",IF(ISERROR(MATCH($J5,SorP!$B$1:$B$6279,0)),"",INDIRECT("'SorP'!$A$"&amp;MATCH($S5&amp;$J5,SorP!C:C,0))))</f>
        <v/>
      </c>
      <c r="U5" s="201"/>
      <c r="V5" s="226">
        <f>IF(C5="",NA(),IF(OR(C5="Smelter not listed",C5="Smelter not yet identified"),MATCH($B5&amp;$D5,'Smelter Look-up'!$J:$J,0),MATCH($B5&amp;$C5,'Smelter Look-up'!$J:$J,0)))</f>
        <v>421</v>
      </c>
      <c r="X5" s="227">
        <f t="shared" ref="X5" si="1">IF(AND(C5="Smelter not listed",OR(LEN(D5)=0,LEN(E5)=0)),1,0)</f>
        <v>0</v>
      </c>
      <c r="AB5" s="228" t="str">
        <f t="shared" ref="AB5" si="2">B5&amp;C5</f>
        <v>TinEM Vinto</v>
      </c>
    </row>
    <row r="6" spans="1:34" s="227" customFormat="1" ht="19.899999999999999" customHeight="1">
      <c r="A6" s="292" t="s">
        <v>780</v>
      </c>
      <c r="B6" s="293" t="s">
        <v>1126</v>
      </c>
      <c r="C6" s="294" t="s">
        <v>2157</v>
      </c>
      <c r="D6" s="292" t="s">
        <v>2157</v>
      </c>
      <c r="E6" s="292" t="s">
        <v>1101</v>
      </c>
      <c r="F6" s="292" t="s">
        <v>780</v>
      </c>
      <c r="G6" s="292" t="s">
        <v>15807</v>
      </c>
      <c r="H6" s="295">
        <v>0</v>
      </c>
      <c r="I6" s="296" t="s">
        <v>1767</v>
      </c>
      <c r="J6" s="296" t="s">
        <v>15810</v>
      </c>
      <c r="K6" s="297"/>
      <c r="L6" s="297"/>
      <c r="M6" s="297"/>
      <c r="N6" s="297" t="s">
        <v>15809</v>
      </c>
      <c r="O6" s="297" t="s">
        <v>15809</v>
      </c>
      <c r="P6" s="185" t="s">
        <v>15809</v>
      </c>
      <c r="Q6" s="225"/>
      <c r="R6" s="182" t="str">
        <f ca="1">IF(ISERROR($V6),"",OFFSET('Smelter Look-up'!$C$4,$V6-4,0)&amp;"")</f>
        <v>PT Refined Bangka Tin</v>
      </c>
      <c r="S6" s="181" t="str">
        <f t="shared" ref="S6:S36" ca="1" si="3">IF(B6="","",IF(ISERROR(MATCH($E6,CL,0)),"Unknown",INDIRECT("'C'!$A$"&amp;MATCH($E6,CL,0)+1)))</f>
        <v>ID</v>
      </c>
      <c r="T6" s="181" t="str">
        <f ca="1">IF(B6="","",IF(ISERROR(MATCH($J6,SorP!$B$1:$B$6279,0)),"",INDIRECT("'SorP'!$A$"&amp;MATCH($S6&amp;$J6,SorP!C:C,0))))</f>
        <v/>
      </c>
      <c r="U6" s="201"/>
      <c r="V6" s="226">
        <f>IF(C6="",NA(),IF(OR(C6="Smelter not listed",C6="Smelter not yet identified"),MATCH($B6&amp;$D6,'Smelter Look-up'!$J:$J,0),MATCH($B6&amp;$C6,'Smelter Look-up'!$J:$J,0)))</f>
        <v>507</v>
      </c>
      <c r="X6" s="227">
        <f t="shared" ref="X6:X36" si="4">IF(AND(C6="Smelter not listed",OR(LEN(D6)=0,LEN(E6)=0)),1,0)</f>
        <v>0</v>
      </c>
      <c r="AB6" s="228" t="str">
        <f t="shared" ref="AB6:AB36" si="5">B6&amp;C6</f>
        <v>TinPT Refined Bangka Tin</v>
      </c>
    </row>
    <row r="7" spans="1:34" s="227" customFormat="1" ht="19.899999999999999" customHeight="1">
      <c r="A7" s="292" t="s">
        <v>799</v>
      </c>
      <c r="B7" s="293" t="s">
        <v>1128</v>
      </c>
      <c r="C7" s="294" t="s">
        <v>1378</v>
      </c>
      <c r="D7" s="292" t="s">
        <v>1378</v>
      </c>
      <c r="E7" s="292" t="s">
        <v>1096</v>
      </c>
      <c r="F7" s="292" t="s">
        <v>799</v>
      </c>
      <c r="G7" s="292" t="s">
        <v>15807</v>
      </c>
      <c r="H7" s="295">
        <v>0</v>
      </c>
      <c r="I7" s="296" t="s">
        <v>1832</v>
      </c>
      <c r="J7" s="296" t="s">
        <v>15811</v>
      </c>
      <c r="K7" s="297"/>
      <c r="L7" s="297"/>
      <c r="M7" s="297"/>
      <c r="N7" s="297" t="s">
        <v>15809</v>
      </c>
      <c r="O7" s="297" t="s">
        <v>15809</v>
      </c>
      <c r="P7" s="185" t="s">
        <v>15809</v>
      </c>
      <c r="Q7" s="225"/>
      <c r="R7" s="182" t="str">
        <f ca="1">IF(ISERROR($V7),"",OFFSET('Smelter Look-up'!$C$4,$V7-4,0)&amp;"")</f>
        <v>Xiamen Tungsten Co., Ltd.</v>
      </c>
      <c r="S7" s="181" t="str">
        <f t="shared" ca="1" si="3"/>
        <v>CN</v>
      </c>
      <c r="T7" s="181" t="str">
        <f ca="1">IF(B7="","",IF(ISERROR(MATCH($J7,SorP!$B$1:$B$6279,0)),"",INDIRECT("'SorP'!$A$"&amp;MATCH($S7&amp;$J7,SorP!C:C,0))))</f>
        <v/>
      </c>
      <c r="U7" s="201"/>
      <c r="V7" s="226">
        <f>IF(C7="",NA(),IF(OR(C7="Smelter not listed",C7="Smelter not yet identified"),MATCH($B7&amp;$D7,'Smelter Look-up'!$J:$J,0),MATCH($B7&amp;$C7,'Smelter Look-up'!$J:$J,0)))</f>
        <v>636</v>
      </c>
      <c r="X7" s="227">
        <f t="shared" si="4"/>
        <v>0</v>
      </c>
      <c r="AB7" s="228" t="str">
        <f t="shared" si="5"/>
        <v>TungstenXiamen Tungsten Co., Ltd.</v>
      </c>
    </row>
    <row r="8" spans="1:34" s="227" customFormat="1" ht="19.899999999999999" customHeight="1">
      <c r="A8" s="292" t="s">
        <v>791</v>
      </c>
      <c r="B8" s="293" t="s">
        <v>1128</v>
      </c>
      <c r="C8" s="294" t="s">
        <v>1374</v>
      </c>
      <c r="D8" s="292" t="s">
        <v>1374</v>
      </c>
      <c r="E8" s="292" t="s">
        <v>1096</v>
      </c>
      <c r="F8" s="292" t="s">
        <v>791</v>
      </c>
      <c r="G8" s="292" t="s">
        <v>15807</v>
      </c>
      <c r="H8" s="295">
        <v>0</v>
      </c>
      <c r="I8" s="296" t="s">
        <v>1773</v>
      </c>
      <c r="J8" s="296" t="s">
        <v>15812</v>
      </c>
      <c r="K8" s="297"/>
      <c r="L8" s="297"/>
      <c r="M8" s="297"/>
      <c r="N8" s="297" t="s">
        <v>15809</v>
      </c>
      <c r="O8" s="297" t="s">
        <v>15809</v>
      </c>
      <c r="P8" s="185" t="s">
        <v>15809</v>
      </c>
      <c r="Q8" s="225"/>
      <c r="R8" s="182" t="str">
        <f ca="1">IF(ISERROR($V8),"",OFFSET('Smelter Look-up'!$C$4,$V8-4,0)&amp;"")</f>
        <v>Chongyi Zhangyuan Tungsten Co., Ltd.</v>
      </c>
      <c r="S8" s="181" t="str">
        <f t="shared" ca="1" si="3"/>
        <v>CN</v>
      </c>
      <c r="T8" s="181" t="str">
        <f ca="1">IF(B8="","",IF(ISERROR(MATCH($J8,SorP!$B$1:$B$6279,0)),"",INDIRECT("'SorP'!$A$"&amp;MATCH($S8&amp;$J8,SorP!C:C,0))))</f>
        <v/>
      </c>
      <c r="U8" s="201"/>
      <c r="V8" s="226">
        <f>IF(C8="",NA(),IF(OR(C8="Smelter not listed",C8="Smelter not yet identified"),MATCH($B8&amp;$D8,'Smelter Look-up'!$J:$J,0),MATCH($B8&amp;$C8,'Smelter Look-up'!$J:$J,0)))</f>
        <v>573</v>
      </c>
      <c r="X8" s="227">
        <f t="shared" si="4"/>
        <v>0</v>
      </c>
      <c r="AB8" s="228" t="str">
        <f t="shared" si="5"/>
        <v>TungstenChongyi Zhangyuan Tungsten Co., Ltd.</v>
      </c>
    </row>
    <row r="9" spans="1:34" s="227" customFormat="1" ht="19.899999999999999" customHeight="1">
      <c r="A9" s="292" t="s">
        <v>788</v>
      </c>
      <c r="B9" s="293" t="s">
        <v>1128</v>
      </c>
      <c r="C9" s="294" t="s">
        <v>1819</v>
      </c>
      <c r="D9" s="292" t="s">
        <v>1819</v>
      </c>
      <c r="E9" s="292" t="s">
        <v>1104</v>
      </c>
      <c r="F9" s="292" t="s">
        <v>788</v>
      </c>
      <c r="G9" s="292" t="s">
        <v>15807</v>
      </c>
      <c r="H9" s="295">
        <v>0</v>
      </c>
      <c r="I9" s="296" t="s">
        <v>2132</v>
      </c>
      <c r="J9" s="296" t="s">
        <v>2133</v>
      </c>
      <c r="K9" s="297"/>
      <c r="L9" s="297"/>
      <c r="M9" s="297"/>
      <c r="N9" s="297" t="s">
        <v>15809</v>
      </c>
      <c r="O9" s="297" t="s">
        <v>15809</v>
      </c>
      <c r="P9" s="185" t="s">
        <v>15809</v>
      </c>
      <c r="Q9" s="225"/>
      <c r="R9" s="182" t="str">
        <f ca="1">IF(ISERROR($V9),"",OFFSET('Smelter Look-up'!$C$4,$V9-4,0)&amp;"")</f>
        <v>A.L.M.T. Corp.</v>
      </c>
      <c r="S9" s="181" t="str">
        <f t="shared" ca="1" si="3"/>
        <v>JP</v>
      </c>
      <c r="T9" s="181" t="str">
        <f ca="1">IF(B9="","",IF(ISERROR(MATCH($J9,SorP!$B$1:$B$6279,0)),"",INDIRECT("'SorP'!$A$"&amp;MATCH($S9&amp;$J9,SorP!C:C,0))))</f>
        <v>JP-16</v>
      </c>
      <c r="U9" s="201"/>
      <c r="V9" s="226">
        <f>IF(C9="",NA(),IF(OR(C9="Smelter not listed",C9="Smelter not yet identified"),MATCH($B9&amp;$D9,'Smelter Look-up'!$J:$J,0),MATCH($B9&amp;$C9,'Smelter Look-up'!$J:$J,0)))</f>
        <v>558</v>
      </c>
      <c r="X9" s="227">
        <f t="shared" si="4"/>
        <v>0</v>
      </c>
      <c r="AB9" s="228" t="str">
        <f t="shared" si="5"/>
        <v>TungstenA.L.M.T. TUNGSTEN Corp.</v>
      </c>
    </row>
    <row r="10" spans="1:34" s="227" customFormat="1" ht="19.899999999999999" customHeight="1">
      <c r="A10" s="292" t="s">
        <v>655</v>
      </c>
      <c r="B10" s="293" t="s">
        <v>1125</v>
      </c>
      <c r="C10" s="294" t="s">
        <v>2285</v>
      </c>
      <c r="D10" s="292" t="s">
        <v>2285</v>
      </c>
      <c r="E10" s="292" t="s">
        <v>1104</v>
      </c>
      <c r="F10" s="292" t="s">
        <v>655</v>
      </c>
      <c r="G10" s="292" t="s">
        <v>15807</v>
      </c>
      <c r="H10" s="295">
        <v>0</v>
      </c>
      <c r="I10" s="296" t="s">
        <v>1550</v>
      </c>
      <c r="J10" s="296" t="s">
        <v>1551</v>
      </c>
      <c r="K10" s="297"/>
      <c r="L10" s="297"/>
      <c r="M10" s="297"/>
      <c r="N10" s="297" t="s">
        <v>15809</v>
      </c>
      <c r="O10" s="297" t="s">
        <v>15809</v>
      </c>
      <c r="P10" s="185" t="s">
        <v>15809</v>
      </c>
      <c r="Q10" s="225"/>
      <c r="R10" s="182" t="str">
        <f ca="1">IF(ISERROR($V10),"",OFFSET('Smelter Look-up'!$C$4,$V10-4,0)&amp;"")</f>
        <v>Asahi Pretec Corp.</v>
      </c>
      <c r="S10" s="181" t="str">
        <f t="shared" ca="1" si="3"/>
        <v>JP</v>
      </c>
      <c r="T10" s="181" t="str">
        <f ca="1">IF(B10="","",IF(ISERROR(MATCH($J10,SorP!$B$1:$B$6279,0)),"",INDIRECT("'SorP'!$A$"&amp;MATCH($S10&amp;$J10,SorP!C:C,0))))</f>
        <v>JP-28</v>
      </c>
      <c r="U10" s="201"/>
      <c r="V10" s="226">
        <f>IF(C10="",NA(),IF(OR(C10="Smelter not listed",C10="Smelter not yet identified"),MATCH($B10&amp;$D10,'Smelter Look-up'!$J:$J,0),MATCH($B10&amp;$C10,'Smelter Look-up'!$J:$J,0)))</f>
        <v>29</v>
      </c>
      <c r="X10" s="227">
        <f t="shared" si="4"/>
        <v>0</v>
      </c>
      <c r="AB10" s="228" t="str">
        <f t="shared" si="5"/>
        <v>GoldAsahi Pretec Corp.</v>
      </c>
    </row>
    <row r="11" spans="1:34" s="227" customFormat="1" ht="19.899999999999999" customHeight="1">
      <c r="A11" s="292" t="s">
        <v>682</v>
      </c>
      <c r="B11" s="293" t="s">
        <v>1125</v>
      </c>
      <c r="C11" s="294" t="s">
        <v>1223</v>
      </c>
      <c r="D11" s="292" t="s">
        <v>1223</v>
      </c>
      <c r="E11" s="292" t="s">
        <v>1104</v>
      </c>
      <c r="F11" s="292" t="s">
        <v>682</v>
      </c>
      <c r="G11" s="292" t="s">
        <v>15807</v>
      </c>
      <c r="H11" s="295">
        <v>0</v>
      </c>
      <c r="I11" s="296" t="s">
        <v>1594</v>
      </c>
      <c r="J11" s="296" t="s">
        <v>1580</v>
      </c>
      <c r="K11" s="297"/>
      <c r="L11" s="297"/>
      <c r="M11" s="297"/>
      <c r="N11" s="297" t="s">
        <v>15809</v>
      </c>
      <c r="O11" s="297" t="s">
        <v>15809</v>
      </c>
      <c r="P11" s="185" t="s">
        <v>15809</v>
      </c>
      <c r="Q11" s="225"/>
      <c r="R11" s="182" t="str">
        <f ca="1">IF(ISERROR($V11),"",OFFSET('Smelter Look-up'!$C$4,$V11-4,0)&amp;"")</f>
        <v>Ishifuku Metal Industry Co., Ltd.</v>
      </c>
      <c r="S11" s="181" t="str">
        <f t="shared" ca="1" si="3"/>
        <v>JP</v>
      </c>
      <c r="T11" s="181" t="str">
        <f ca="1">IF(B11="","",IF(ISERROR(MATCH($J11,SorP!$B$1:$B$6279,0)),"",INDIRECT("'SorP'!$A$"&amp;MATCH($S11&amp;$J11,SorP!C:C,0))))</f>
        <v>JP-11</v>
      </c>
      <c r="U11" s="201"/>
      <c r="V11" s="226">
        <f>IF(C11="",NA(),IF(OR(C11="Smelter not listed",C11="Smelter not yet identified"),MATCH($B11&amp;$D11,'Smelter Look-up'!$J:$J,0),MATCH($B11&amp;$C11,'Smelter Look-up'!$J:$J,0)))</f>
        <v>118</v>
      </c>
      <c r="X11" s="227">
        <f t="shared" si="4"/>
        <v>0</v>
      </c>
      <c r="AB11" s="228" t="str">
        <f t="shared" si="5"/>
        <v>GoldIshifuku Metal Industry Co., Ltd.</v>
      </c>
    </row>
    <row r="12" spans="1:34" s="227" customFormat="1" ht="19.899999999999999" customHeight="1">
      <c r="A12" s="292" t="s">
        <v>690</v>
      </c>
      <c r="B12" s="293" t="s">
        <v>1125</v>
      </c>
      <c r="C12" s="294" t="s">
        <v>55</v>
      </c>
      <c r="D12" s="292" t="s">
        <v>55</v>
      </c>
      <c r="E12" s="292" t="s">
        <v>1104</v>
      </c>
      <c r="F12" s="292" t="s">
        <v>690</v>
      </c>
      <c r="G12" s="292" t="s">
        <v>15807</v>
      </c>
      <c r="H12" s="295">
        <v>0</v>
      </c>
      <c r="I12" s="296" t="s">
        <v>2362</v>
      </c>
      <c r="J12" s="296" t="s">
        <v>2362</v>
      </c>
      <c r="K12" s="297"/>
      <c r="L12" s="297"/>
      <c r="M12" s="297"/>
      <c r="N12" s="297" t="s">
        <v>15809</v>
      </c>
      <c r="O12" s="297" t="s">
        <v>15809</v>
      </c>
      <c r="P12" s="185" t="s">
        <v>15809</v>
      </c>
      <c r="Q12" s="225"/>
      <c r="R12" s="182" t="str">
        <f ca="1">IF(ISERROR($V12),"",OFFSET('Smelter Look-up'!$C$4,$V12-4,0)&amp;"")</f>
        <v>JX Nippon Mining &amp; Metals Co., Ltd.</v>
      </c>
      <c r="S12" s="181" t="str">
        <f t="shared" ca="1" si="3"/>
        <v>JP</v>
      </c>
      <c r="T12" s="181" t="str">
        <f ca="1">IF(B12="","",IF(ISERROR(MATCH($J12,SorP!$B$1:$B$6279,0)),"",INDIRECT("'SorP'!$A$"&amp;MATCH($S12&amp;$J12,SorP!C:C,0))))</f>
        <v/>
      </c>
      <c r="U12" s="201"/>
      <c r="V12" s="226">
        <f>IF(C12="",NA(),IF(OR(C12="Smelter not listed",C12="Smelter not yet identified"),MATCH($B12&amp;$D12,'Smelter Look-up'!$J:$J,0),MATCH($B12&amp;$C12,'Smelter Look-up'!$J:$J,0)))</f>
        <v>132</v>
      </c>
      <c r="X12" s="227">
        <f t="shared" si="4"/>
        <v>0</v>
      </c>
      <c r="AB12" s="228" t="str">
        <f t="shared" si="5"/>
        <v>GoldJX Nippon Mining &amp; Metals Co., Ltd.</v>
      </c>
    </row>
    <row r="13" spans="1:34" s="227" customFormat="1" ht="19.899999999999999" customHeight="1">
      <c r="A13" s="292" t="s">
        <v>702</v>
      </c>
      <c r="B13" s="293" t="s">
        <v>1125</v>
      </c>
      <c r="C13" s="294" t="s">
        <v>57</v>
      </c>
      <c r="D13" s="292" t="s">
        <v>57</v>
      </c>
      <c r="E13" s="292" t="s">
        <v>1104</v>
      </c>
      <c r="F13" s="292" t="s">
        <v>702</v>
      </c>
      <c r="G13" s="292" t="s">
        <v>15807</v>
      </c>
      <c r="H13" s="295">
        <v>0</v>
      </c>
      <c r="I13" s="296" t="s">
        <v>1618</v>
      </c>
      <c r="J13" s="296" t="s">
        <v>1580</v>
      </c>
      <c r="K13" s="297"/>
      <c r="L13" s="297"/>
      <c r="M13" s="297"/>
      <c r="N13" s="297" t="s">
        <v>15809</v>
      </c>
      <c r="O13" s="297" t="s">
        <v>15809</v>
      </c>
      <c r="P13" s="185" t="s">
        <v>15809</v>
      </c>
      <c r="Q13" s="225"/>
      <c r="R13" s="182" t="str">
        <f ca="1">IF(ISERROR($V13),"",OFFSET('Smelter Look-up'!$C$4,$V13-4,0)&amp;"")</f>
        <v>Matsuda Sangyo Co., Ltd.</v>
      </c>
      <c r="S13" s="181" t="str">
        <f t="shared" ca="1" si="3"/>
        <v>JP</v>
      </c>
      <c r="T13" s="181" t="str">
        <f ca="1">IF(B13="","",IF(ISERROR(MATCH($J13,SorP!$B$1:$B$6279,0)),"",INDIRECT("'SorP'!$A$"&amp;MATCH($S13&amp;$J13,SorP!C:C,0))))</f>
        <v>JP-11</v>
      </c>
      <c r="U13" s="201"/>
      <c r="V13" s="226">
        <f>IF(C13="",NA(),IF(OR(C13="Smelter not listed",C13="Smelter not yet identified"),MATCH($B13&amp;$D13,'Smelter Look-up'!$J:$J,0),MATCH($B13&amp;$C13,'Smelter Look-up'!$J:$J,0)))</f>
        <v>164</v>
      </c>
      <c r="X13" s="227">
        <f t="shared" si="4"/>
        <v>0</v>
      </c>
      <c r="AB13" s="228" t="str">
        <f t="shared" si="5"/>
        <v>GoldMatsuda Sangyo Co., Ltd.</v>
      </c>
    </row>
    <row r="14" spans="1:34" s="227" customFormat="1" ht="19.899999999999999" customHeight="1">
      <c r="A14" s="292" t="s">
        <v>708</v>
      </c>
      <c r="B14" s="293" t="s">
        <v>1125</v>
      </c>
      <c r="C14" s="294" t="s">
        <v>1159</v>
      </c>
      <c r="D14" s="292" t="s">
        <v>1159</v>
      </c>
      <c r="E14" s="292" t="s">
        <v>1104</v>
      </c>
      <c r="F14" s="292" t="s">
        <v>708</v>
      </c>
      <c r="G14" s="292" t="s">
        <v>15807</v>
      </c>
      <c r="H14" s="295">
        <v>0</v>
      </c>
      <c r="I14" s="296" t="s">
        <v>15813</v>
      </c>
      <c r="J14" s="296" t="s">
        <v>2211</v>
      </c>
      <c r="K14" s="297"/>
      <c r="L14" s="297"/>
      <c r="M14" s="297"/>
      <c r="N14" s="297" t="s">
        <v>15809</v>
      </c>
      <c r="O14" s="297" t="s">
        <v>15809</v>
      </c>
      <c r="P14" s="185" t="s">
        <v>15809</v>
      </c>
      <c r="Q14" s="225"/>
      <c r="R14" s="182" t="str">
        <f ca="1">IF(ISERROR($V14),"",OFFSET('Smelter Look-up'!$C$4,$V14-4,0)&amp;"")</f>
        <v>Mitsubishi Materials Corporation</v>
      </c>
      <c r="S14" s="181" t="str">
        <f t="shared" ca="1" si="3"/>
        <v>JP</v>
      </c>
      <c r="T14" s="181" t="str">
        <f ca="1">IF(B14="","",IF(ISERROR(MATCH($J14,SorP!$B$1:$B$6279,0)),"",INDIRECT("'SorP'!$A$"&amp;MATCH($S14&amp;$J14,SorP!C:C,0))))</f>
        <v>JP-37</v>
      </c>
      <c r="U14" s="201"/>
      <c r="V14" s="226">
        <f>IF(C14="",NA(),IF(OR(C14="Smelter not listed",C14="Smelter not yet identified"),MATCH($B14&amp;$D14,'Smelter Look-up'!$J:$J,0),MATCH($B14&amp;$C14,'Smelter Look-up'!$J:$J,0)))</f>
        <v>181</v>
      </c>
      <c r="X14" s="227">
        <f t="shared" si="4"/>
        <v>0</v>
      </c>
      <c r="AB14" s="228" t="str">
        <f t="shared" si="5"/>
        <v>GoldMitsubishi Materials Corporation</v>
      </c>
    </row>
    <row r="15" spans="1:34" s="227" customFormat="1" ht="19.899999999999999" customHeight="1">
      <c r="A15" s="292" t="s">
        <v>709</v>
      </c>
      <c r="B15" s="293" t="s">
        <v>1125</v>
      </c>
      <c r="C15" s="294" t="s">
        <v>1225</v>
      </c>
      <c r="D15" s="292" t="s">
        <v>1225</v>
      </c>
      <c r="E15" s="292" t="s">
        <v>1104</v>
      </c>
      <c r="F15" s="292" t="s">
        <v>709</v>
      </c>
      <c r="G15" s="292" t="s">
        <v>15807</v>
      </c>
      <c r="H15" s="295">
        <v>0</v>
      </c>
      <c r="I15" s="296" t="s">
        <v>1628</v>
      </c>
      <c r="J15" s="296" t="s">
        <v>1627</v>
      </c>
      <c r="K15" s="297"/>
      <c r="L15" s="297"/>
      <c r="M15" s="297"/>
      <c r="N15" s="297" t="s">
        <v>15809</v>
      </c>
      <c r="O15" s="297" t="s">
        <v>15809</v>
      </c>
      <c r="P15" s="185" t="s">
        <v>15809</v>
      </c>
      <c r="Q15" s="225"/>
      <c r="R15" s="182" t="str">
        <f ca="1">IF(ISERROR($V15),"",OFFSET('Smelter Look-up'!$C$4,$V15-4,0)&amp;"")</f>
        <v>Mitsui Mining and Smelting Co., Ltd.</v>
      </c>
      <c r="S15" s="181" t="str">
        <f t="shared" ca="1" si="3"/>
        <v>JP</v>
      </c>
      <c r="T15" s="181" t="str">
        <f ca="1">IF(B15="","",IF(ISERROR(MATCH($J15,SorP!$B$1:$B$6279,0)),"",INDIRECT("'SorP'!$A$"&amp;MATCH($S15&amp;$J15,SorP!C:C,0))))</f>
        <v>JP-34</v>
      </c>
      <c r="U15" s="201"/>
      <c r="V15" s="226">
        <f>IF(C15="",NA(),IF(OR(C15="Smelter not listed",C15="Smelter not yet identified"),MATCH($B15&amp;$D15,'Smelter Look-up'!$J:$J,0),MATCH($B15&amp;$C15,'Smelter Look-up'!$J:$J,0)))</f>
        <v>183</v>
      </c>
      <c r="X15" s="227">
        <f t="shared" si="4"/>
        <v>0</v>
      </c>
      <c r="AB15" s="228" t="str">
        <f t="shared" si="5"/>
        <v>GoldMitsui Mining and Smelting Co., Ltd.</v>
      </c>
    </row>
    <row r="16" spans="1:34" s="227" customFormat="1" ht="19.899999999999999" customHeight="1">
      <c r="A16" s="292" t="s">
        <v>713</v>
      </c>
      <c r="B16" s="293" t="s">
        <v>1125</v>
      </c>
      <c r="C16" s="294" t="s">
        <v>2154</v>
      </c>
      <c r="D16" s="292" t="s">
        <v>2154</v>
      </c>
      <c r="E16" s="292" t="s">
        <v>1104</v>
      </c>
      <c r="F16" s="292" t="s">
        <v>713</v>
      </c>
      <c r="G16" s="292" t="s">
        <v>15807</v>
      </c>
      <c r="H16" s="295">
        <v>0</v>
      </c>
      <c r="I16" s="296" t="s">
        <v>1633</v>
      </c>
      <c r="J16" s="296" t="s">
        <v>1634</v>
      </c>
      <c r="K16" s="297"/>
      <c r="L16" s="297"/>
      <c r="M16" s="297"/>
      <c r="N16" s="297" t="s">
        <v>15809</v>
      </c>
      <c r="O16" s="297" t="s">
        <v>15809</v>
      </c>
      <c r="P16" s="185" t="s">
        <v>15809</v>
      </c>
      <c r="Q16" s="225"/>
      <c r="R16" s="182" t="str">
        <f ca="1">IF(ISERROR($V16),"",OFFSET('Smelter Look-up'!$C$4,$V16-4,0)&amp;"")</f>
        <v>Nihon Material Co., Ltd.</v>
      </c>
      <c r="S16" s="181" t="str">
        <f t="shared" ca="1" si="3"/>
        <v>JP</v>
      </c>
      <c r="T16" s="181" t="str">
        <f ca="1">IF(B16="","",IF(ISERROR(MATCH($J16,SorP!$B$1:$B$6279,0)),"",INDIRECT("'SorP'!$A$"&amp;MATCH($S16&amp;$J16,SorP!C:C,0))))</f>
        <v>JP-12</v>
      </c>
      <c r="U16" s="201"/>
      <c r="V16" s="226">
        <f>IF(C16="",NA(),IF(OR(C16="Smelter not listed",C16="Smelter not yet identified"),MATCH($B16&amp;$D16,'Smelter Look-up'!$J:$J,0),MATCH($B16&amp;$C16,'Smelter Look-up'!$J:$J,0)))</f>
        <v>193</v>
      </c>
      <c r="X16" s="227">
        <f t="shared" si="4"/>
        <v>0</v>
      </c>
      <c r="AB16" s="228" t="str">
        <f t="shared" si="5"/>
        <v>GoldNihon Material Co., Ltd.</v>
      </c>
    </row>
    <row r="17" spans="1:28" s="227" customFormat="1" ht="19.899999999999999" customHeight="1">
      <c r="A17" s="292" t="s">
        <v>729</v>
      </c>
      <c r="B17" s="293" t="s">
        <v>1125</v>
      </c>
      <c r="C17" s="294" t="s">
        <v>58</v>
      </c>
      <c r="D17" s="292" t="s">
        <v>58</v>
      </c>
      <c r="E17" s="292" t="s">
        <v>1104</v>
      </c>
      <c r="F17" s="292" t="s">
        <v>729</v>
      </c>
      <c r="G17" s="292" t="s">
        <v>15807</v>
      </c>
      <c r="H17" s="295">
        <v>0</v>
      </c>
      <c r="I17" s="296" t="s">
        <v>1662</v>
      </c>
      <c r="J17" s="296" t="s">
        <v>2212</v>
      </c>
      <c r="K17" s="297"/>
      <c r="L17" s="297"/>
      <c r="M17" s="297"/>
      <c r="N17" s="297" t="s">
        <v>15809</v>
      </c>
      <c r="O17" s="297" t="s">
        <v>15809</v>
      </c>
      <c r="P17" s="185" t="s">
        <v>15809</v>
      </c>
      <c r="Q17" s="225"/>
      <c r="R17" s="182" t="str">
        <f ca="1">IF(ISERROR($V17),"",OFFSET('Smelter Look-up'!$C$4,$V17-4,0)&amp;"")</f>
        <v>Sumitomo Metal Mining Co., Ltd.</v>
      </c>
      <c r="S17" s="181" t="str">
        <f t="shared" ca="1" si="3"/>
        <v>JP</v>
      </c>
      <c r="T17" s="181" t="str">
        <f ca="1">IF(B17="","",IF(ISERROR(MATCH($J17,SorP!$B$1:$B$6279,0)),"",INDIRECT("'SorP'!$A$"&amp;MATCH($S17&amp;$J17,SorP!C:C,0))))</f>
        <v>JP-38</v>
      </c>
      <c r="U17" s="201"/>
      <c r="V17" s="226">
        <f>IF(C17="",NA(),IF(OR(C17="Smelter not listed",C17="Smelter not yet identified"),MATCH($B17&amp;$D17,'Smelter Look-up'!$J:$J,0),MATCH($B17&amp;$C17,'Smelter Look-up'!$J:$J,0)))</f>
        <v>265</v>
      </c>
      <c r="X17" s="227">
        <f t="shared" si="4"/>
        <v>0</v>
      </c>
      <c r="AB17" s="228" t="str">
        <f t="shared" si="5"/>
        <v>GoldSumitomo Metal Mining Co., Ltd.</v>
      </c>
    </row>
    <row r="18" spans="1:28" s="227" customFormat="1" ht="63.75">
      <c r="A18" s="292" t="s">
        <v>730</v>
      </c>
      <c r="B18" s="293" t="s">
        <v>1125</v>
      </c>
      <c r="C18" s="294" t="s">
        <v>1228</v>
      </c>
      <c r="D18" s="292" t="s">
        <v>1228</v>
      </c>
      <c r="E18" s="292" t="s">
        <v>1104</v>
      </c>
      <c r="F18" s="292" t="s">
        <v>730</v>
      </c>
      <c r="G18" s="292" t="s">
        <v>15807</v>
      </c>
      <c r="H18" s="295">
        <v>0</v>
      </c>
      <c r="I18" s="296" t="s">
        <v>1663</v>
      </c>
      <c r="J18" s="296" t="s">
        <v>1664</v>
      </c>
      <c r="K18" s="297"/>
      <c r="L18" s="297"/>
      <c r="M18" s="297"/>
      <c r="N18" s="297" t="s">
        <v>15809</v>
      </c>
      <c r="O18" s="297" t="s">
        <v>15809</v>
      </c>
      <c r="P18" s="185" t="s">
        <v>15809</v>
      </c>
      <c r="Q18" s="225"/>
      <c r="R18" s="182" t="str">
        <f ca="1">IF(ISERROR($V18),"",OFFSET('Smelter Look-up'!$C$4,$V18-4,0)&amp;"")</f>
        <v>Tanaka Kikinzoku Kogyo K.K.</v>
      </c>
      <c r="S18" s="181" t="str">
        <f t="shared" ca="1" si="3"/>
        <v>JP</v>
      </c>
      <c r="T18" s="181" t="str">
        <f ca="1">IF(B18="","",IF(ISERROR(MATCH($J18,SorP!$B$1:$B$6279,0)),"",INDIRECT("'SorP'!$A$"&amp;MATCH($S18&amp;$J18,SorP!C:C,0))))</f>
        <v>JP-14</v>
      </c>
      <c r="U18" s="201"/>
      <c r="V18" s="226">
        <f>IF(C18="",NA(),IF(OR(C18="Smelter not listed",C18="Smelter not yet identified"),MATCH($B18&amp;$D18,'Smelter Look-up'!$J:$J,0),MATCH($B18&amp;$C18,'Smelter Look-up'!$J:$J,0)))</f>
        <v>278</v>
      </c>
      <c r="X18" s="227">
        <f t="shared" si="4"/>
        <v>0</v>
      </c>
      <c r="AB18" s="228" t="str">
        <f t="shared" si="5"/>
        <v>GoldTanaka Kikinzoku Kogyo K.K.</v>
      </c>
    </row>
    <row r="19" spans="1:28" s="227" customFormat="1" ht="51">
      <c r="A19" s="292" t="s">
        <v>733</v>
      </c>
      <c r="B19" s="293" t="s">
        <v>1125</v>
      </c>
      <c r="C19" s="294" t="s">
        <v>2163</v>
      </c>
      <c r="D19" s="292" t="s">
        <v>2163</v>
      </c>
      <c r="E19" s="292" t="s">
        <v>1104</v>
      </c>
      <c r="F19" s="292" t="s">
        <v>733</v>
      </c>
      <c r="G19" s="292" t="s">
        <v>15807</v>
      </c>
      <c r="H19" s="295">
        <v>0</v>
      </c>
      <c r="I19" s="296" t="s">
        <v>1669</v>
      </c>
      <c r="J19" s="296" t="s">
        <v>1580</v>
      </c>
      <c r="K19" s="297"/>
      <c r="L19" s="297"/>
      <c r="M19" s="297"/>
      <c r="N19" s="297" t="s">
        <v>15809</v>
      </c>
      <c r="O19" s="297" t="s">
        <v>15809</v>
      </c>
      <c r="P19" s="185" t="s">
        <v>15809</v>
      </c>
      <c r="Q19" s="225"/>
      <c r="R19" s="182" t="str">
        <f ca="1">IF(ISERROR($V19),"",OFFSET('Smelter Look-up'!$C$4,$V19-4,0)&amp;"")</f>
        <v>Tokuriki Honten Co., Ltd.</v>
      </c>
      <c r="S19" s="181" t="str">
        <f t="shared" ca="1" si="3"/>
        <v>JP</v>
      </c>
      <c r="T19" s="181" t="str">
        <f ca="1">IF(B19="","",IF(ISERROR(MATCH($J19,SorP!$B$1:$B$6279,0)),"",INDIRECT("'SorP'!$A$"&amp;MATCH($S19&amp;$J19,SorP!C:C,0))))</f>
        <v>JP-11</v>
      </c>
      <c r="U19" s="201"/>
      <c r="V19" s="226">
        <f>IF(C19="",NA(),IF(OR(C19="Smelter not listed",C19="Smelter not yet identified"),MATCH($B19&amp;$D19,'Smelter Look-up'!$J:$J,0),MATCH($B19&amp;$C19,'Smelter Look-up'!$J:$J,0)))</f>
        <v>283</v>
      </c>
      <c r="X19" s="227">
        <f t="shared" si="4"/>
        <v>0</v>
      </c>
      <c r="AB19" s="228" t="str">
        <f t="shared" si="5"/>
        <v>GoldTokuriki Honten Co., Ltd.</v>
      </c>
    </row>
    <row r="20" spans="1:28" s="227" customFormat="1" ht="63.75">
      <c r="A20" s="292" t="s">
        <v>795</v>
      </c>
      <c r="B20" s="293" t="s">
        <v>1128</v>
      </c>
      <c r="C20" s="294" t="s">
        <v>1377</v>
      </c>
      <c r="D20" s="292" t="s">
        <v>1377</v>
      </c>
      <c r="E20" s="292" t="s">
        <v>1104</v>
      </c>
      <c r="F20" s="292" t="s">
        <v>795</v>
      </c>
      <c r="G20" s="292" t="s">
        <v>15807</v>
      </c>
      <c r="H20" s="295">
        <v>0</v>
      </c>
      <c r="I20" s="296" t="s">
        <v>2135</v>
      </c>
      <c r="J20" s="296" t="s">
        <v>1575</v>
      </c>
      <c r="K20" s="297"/>
      <c r="L20" s="297"/>
      <c r="M20" s="297"/>
      <c r="N20" s="297" t="s">
        <v>15809</v>
      </c>
      <c r="O20" s="297" t="s">
        <v>15809</v>
      </c>
      <c r="P20" s="185" t="s">
        <v>15809</v>
      </c>
      <c r="Q20" s="225"/>
      <c r="R20" s="182" t="str">
        <f ca="1">IF(ISERROR($V20),"",OFFSET('Smelter Look-up'!$C$4,$V20-4,0)&amp;"")</f>
        <v>Japan New Metals Co., Ltd.</v>
      </c>
      <c r="S20" s="181" t="str">
        <f t="shared" ca="1" si="3"/>
        <v>JP</v>
      </c>
      <c r="T20" s="181" t="str">
        <f ca="1">IF(B20="","",IF(ISERROR(MATCH($J20,SorP!$B$1:$B$6279,0)),"",INDIRECT("'SorP'!$A$"&amp;MATCH($S20&amp;$J20,SorP!C:C,0))))</f>
        <v>JP-05</v>
      </c>
      <c r="U20" s="201"/>
      <c r="V20" s="226">
        <f>IF(C20="",NA(),IF(OR(C20="Smelter not listed",C20="Smelter not yet identified"),MATCH($B20&amp;$D20,'Smelter Look-up'!$J:$J,0),MATCH($B20&amp;$C20,'Smelter Look-up'!$J:$J,0)))</f>
        <v>600</v>
      </c>
      <c r="X20" s="227">
        <f t="shared" si="4"/>
        <v>0</v>
      </c>
      <c r="AB20" s="228" t="str">
        <f t="shared" si="5"/>
        <v>TungstenJapan New Metals Co., Ltd.</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6">IF(B37="","",IF(ISERROR(MATCH($E37,CL,0)),"Unknown",INDIRECT("'C'!$A$"&amp;MATCH($E37,CL,0)+1)))</f>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ref="X37:X67" ca="1" si="7">IF(AND(C37="Smelter not listed",OR(LEN(D37)=0,LEN(E37)=0)),1,0)</f>
        <v>0</v>
      </c>
      <c r="AB37" s="228" t="str">
        <f t="shared" ref="AB37:AB67" si="8">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0" type="noConversion"/>
  <conditionalFormatting sqref="B21:B2503">
    <cfRule type="expression" dxfId="25" priority="11" stopIfTrue="1">
      <formula>IF(B21="",TRUE)</formula>
    </cfRule>
    <cfRule type="expression" dxfId="24" priority="14" stopIfTrue="1">
      <formula>IF(AND(COUNTIF(MetalSmelter,B21&amp;C21)=0,LEN(C21)&gt;0),TRUE,FALSE)</formula>
    </cfRule>
  </conditionalFormatting>
  <conditionalFormatting sqref="C5:C2503">
    <cfRule type="expression" dxfId="23" priority="9" stopIfTrue="1">
      <formula>IF(AND(B5&lt;&gt;"",C5=""),TRUE)</formula>
    </cfRule>
  </conditionalFormatting>
  <conditionalFormatting sqref="D21:D2503">
    <cfRule type="expression" dxfId="22" priority="18" stopIfTrue="1">
      <formula>IF(AND(LEN($C21)&gt;0,AND($C21&lt;&gt;"Smelter Not Listed",ISBLANK($D21))),1,0)</formula>
    </cfRule>
    <cfRule type="expression" dxfId="21" priority="25" stopIfTrue="1">
      <formula>IF(AND(D21="",$C21=$X$4),TRUE)</formula>
    </cfRule>
    <cfRule type="expression" dxfId="20" priority="26" stopIfTrue="1">
      <formula>IF(FIND("!",D21),TRUE)</formula>
    </cfRule>
  </conditionalFormatting>
  <conditionalFormatting sqref="E21:E2503 R5:R2503">
    <cfRule type="expression" dxfId="19" priority="12" stopIfTrue="1">
      <formula>IF(AND(E5="",$C5=$X$4),TRUE)</formula>
    </cfRule>
    <cfRule type="expression" dxfId="18" priority="13" stopIfTrue="1">
      <formula>IF(FIND("!",E5),TRUE)</formula>
    </cfRule>
  </conditionalFormatting>
  <conditionalFormatting sqref="F5:F2503">
    <cfRule type="expression" dxfId="17" priority="10" stopIfTrue="1">
      <formula>IF(AND(LEN($A5)&gt;0,$A5&lt;&gt;$F5),TRUE,FALSE)</formula>
    </cfRule>
  </conditionalFormatting>
  <conditionalFormatting sqref="G5:G2503">
    <cfRule type="expression" dxfId="16" priority="27" stopIfTrue="1">
      <formula>IF(FIND("Enter smelter details",G5),TRUE)</formula>
    </cfRule>
  </conditionalFormatting>
  <conditionalFormatting sqref="B5:B20">
    <cfRule type="expression" dxfId="15" priority="3" stopIfTrue="1">
      <formula>IF(B5="",TRUE)</formula>
    </cfRule>
    <cfRule type="expression" dxfId="14" priority="4" stopIfTrue="1">
      <formula>IF(AND(COUNTIF(MetalSmelter,B5&amp;C5)=0,LEN(C5)&gt;0), TRUE, FALSE)</formula>
    </cfRule>
  </conditionalFormatting>
  <conditionalFormatting sqref="D5:E20">
    <cfRule type="expression" dxfId="13" priority="5" stopIfTrue="1">
      <formula>IF(AND(D5="",$C5=$U$4),TRUE)</formula>
    </cfRule>
    <cfRule type="expression" dxfId="12" priority="6"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7" t="str">
        <f ca="1">OFFSET(L!$C$1,MATCH("Checker"&amp;ADDRESS(ROW(),COLUMN(),4),L!$A:$A,0)-1,SL,,)</f>
        <v>To ensure all required fields have been populated before submitting to your customers review form for any line items highlighted in red</v>
      </c>
      <c r="B1" s="397"/>
      <c r="C1" s="397"/>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Hong Kong X'Tals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Ronald Chan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Ronald.Chan@hongkongcrystal.com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852-35112388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Kevin Chu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Kevin.Chu@hongkongcrystal.com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45133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https://www.hongkongcrystal.com/environmental/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9" t="str">
        <f ca="1">OFFSET(L!$C$1,MATCH("Product List"&amp;ADDRESS(ROW(),COLUMN(),4),L!$A:$A,0)-1,SL,,)</f>
        <v>Completion required only if reporting level "Product (or List of Products)" selected on the 'Declaration' worksheet.</v>
      </c>
      <c r="B1" s="400"/>
      <c r="C1" s="400"/>
      <c r="D1" s="40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8" t="s">
        <v>894</v>
      </c>
      <c r="C4" s="398"/>
      <c r="D4" s="39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1" t="str">
        <f ca="1">OFFSET(L!$C$1,MATCH("General"&amp;"Cpy",L!$A:$A,0)-1,SL,,)</f>
        <v>© 2023 Responsible Minerals Initiative. All rights reserved.</v>
      </c>
      <c r="C2006" s="401"/>
      <c r="D2006" s="401"/>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1">
      <c r="A2" s="403"/>
      <c r="B2" s="403"/>
      <c r="C2" s="403"/>
      <c r="D2" s="403"/>
      <c r="E2" s="403"/>
      <c r="F2" s="403"/>
      <c r="G2" s="403"/>
      <c r="H2" s="403"/>
      <c r="I2" s="403"/>
    </row>
    <row r="3" spans="1:11">
      <c r="A3" s="403"/>
      <c r="B3" s="403"/>
      <c r="C3" s="403"/>
      <c r="D3" s="403"/>
      <c r="E3" s="403"/>
      <c r="F3" s="403"/>
      <c r="G3" s="403"/>
      <c r="H3" s="403"/>
      <c r="I3" s="40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26">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40">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6">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7.25">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1.5">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1.5">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Ronald Chan</cp:lastModifiedBy>
  <cp:lastPrinted>2015-04-21T20:47:43Z</cp:lastPrinted>
  <dcterms:created xsi:type="dcterms:W3CDTF">2010-06-21T21:00:23Z</dcterms:created>
  <dcterms:modified xsi:type="dcterms:W3CDTF">2023-07-27T10:28:04Z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